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0" yWindow="60" windowWidth="19440" windowHeight="12240"/>
  </bookViews>
  <sheets>
    <sheet name="ORÇAMENTO" sheetId="2" r:id="rId1"/>
    <sheet name="Plan1" sheetId="3" r:id="rId2"/>
  </sheets>
  <definedNames>
    <definedName name="_xlnm.Print_Area" localSheetId="0">ORÇAMENTO!$A$1:$G$184</definedName>
    <definedName name="_xlnm.Print_Titles" localSheetId="0">ORÇAMENTO!$6:$7</definedName>
  </definedNames>
  <calcPr calcId="144525"/>
</workbook>
</file>

<file path=xl/calcChain.xml><?xml version="1.0" encoding="utf-8"?>
<calcChain xmlns="http://schemas.openxmlformats.org/spreadsheetml/2006/main">
  <c r="F177" i="2" l="1"/>
  <c r="F178" i="2"/>
  <c r="F179" i="2"/>
  <c r="F175" i="2"/>
  <c r="F165" i="2"/>
  <c r="F166" i="2"/>
  <c r="G172" i="2" s="1"/>
  <c r="F167" i="2"/>
  <c r="F168" i="2"/>
  <c r="F169" i="2"/>
  <c r="F170" i="2"/>
  <c r="F171" i="2"/>
  <c r="F172" i="2"/>
  <c r="F164" i="2"/>
  <c r="F154" i="2"/>
  <c r="F155" i="2"/>
  <c r="F157" i="2"/>
  <c r="F158" i="2"/>
  <c r="F161" i="2"/>
  <c r="F153" i="2"/>
  <c r="G150" i="2"/>
  <c r="F150" i="2"/>
  <c r="G147" i="2"/>
  <c r="F146" i="2"/>
  <c r="F147" i="2"/>
  <c r="F145" i="2"/>
  <c r="F115" i="2"/>
  <c r="F116" i="2"/>
  <c r="F117" i="2"/>
  <c r="F118" i="2"/>
  <c r="G142" i="2" s="1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14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67" i="2"/>
  <c r="F58" i="2"/>
  <c r="F59" i="2"/>
  <c r="F61" i="2"/>
  <c r="F62" i="2"/>
  <c r="F63" i="2"/>
  <c r="F57" i="2"/>
  <c r="F53" i="2"/>
  <c r="F54" i="2"/>
  <c r="F51" i="2"/>
  <c r="G54" i="2" s="1"/>
  <c r="F46" i="2"/>
  <c r="F48" i="2"/>
  <c r="F44" i="2"/>
  <c r="F11" i="2"/>
  <c r="F12" i="2"/>
  <c r="F15" i="2"/>
  <c r="F16" i="2"/>
  <c r="F17" i="2"/>
  <c r="F18" i="2"/>
  <c r="F19" i="2"/>
  <c r="F20" i="2"/>
  <c r="F21" i="2"/>
  <c r="F22" i="2"/>
  <c r="F23" i="2"/>
  <c r="F26" i="2"/>
  <c r="F27" i="2"/>
  <c r="F28" i="2"/>
  <c r="F29" i="2"/>
  <c r="F30" i="2"/>
  <c r="F31" i="2"/>
  <c r="F32" i="2"/>
  <c r="F33" i="2"/>
  <c r="F34" i="2"/>
  <c r="F35" i="2"/>
  <c r="F36" i="2"/>
  <c r="F39" i="2"/>
  <c r="G41" i="2" s="1"/>
  <c r="F40" i="2"/>
  <c r="F41" i="2"/>
  <c r="F10" i="2"/>
  <c r="G36" i="2"/>
  <c r="D176" i="2"/>
  <c r="F176" i="2" s="1"/>
  <c r="G179" i="2" s="1"/>
  <c r="D159" i="2"/>
  <c r="F159" i="2" s="1"/>
  <c r="D160" i="2"/>
  <c r="F160" i="2" s="1"/>
  <c r="D60" i="2"/>
  <c r="F60" i="2" s="1"/>
  <c r="D157" i="2"/>
  <c r="D156" i="2"/>
  <c r="F156" i="2" s="1"/>
  <c r="G161" i="2" s="1"/>
  <c r="D147" i="2"/>
  <c r="D52" i="2"/>
  <c r="F52" i="2" s="1"/>
  <c r="D45" i="2"/>
  <c r="F45" i="2" s="1"/>
  <c r="D47" i="2"/>
  <c r="F47" i="2" s="1"/>
  <c r="D182" i="2"/>
  <c r="F182" i="2" s="1"/>
  <c r="G182" i="2" s="1"/>
  <c r="B90" i="2"/>
  <c r="B91" i="2"/>
  <c r="B93" i="2"/>
  <c r="B89" i="2"/>
  <c r="B92" i="2"/>
  <c r="G48" i="2" l="1"/>
  <c r="G63" i="2"/>
  <c r="G111" i="2"/>
  <c r="G12" i="2"/>
  <c r="G23" i="2"/>
  <c r="G184" i="2" l="1"/>
</calcChain>
</file>

<file path=xl/sharedStrings.xml><?xml version="1.0" encoding="utf-8"?>
<sst xmlns="http://schemas.openxmlformats.org/spreadsheetml/2006/main" count="450" uniqueCount="313">
  <si>
    <t xml:space="preserve">                    QUADRO DE QUANTIDADES</t>
  </si>
  <si>
    <t xml:space="preserve">ITEM  </t>
  </si>
  <si>
    <t>DESCRIÇÃO</t>
  </si>
  <si>
    <t>UN</t>
  </si>
  <si>
    <t>QUANT</t>
  </si>
  <si>
    <t>1.1</t>
  </si>
  <si>
    <t>Abrigo provisório</t>
  </si>
  <si>
    <t>4.1</t>
  </si>
  <si>
    <t>5.1</t>
  </si>
  <si>
    <t>m</t>
  </si>
  <si>
    <t>TOTAL GERAL</t>
  </si>
  <si>
    <t>PREÇO      UNIT.</t>
  </si>
  <si>
    <t xml:space="preserve">PREÇO    TOTAL </t>
  </si>
  <si>
    <t>5.2</t>
  </si>
  <si>
    <t xml:space="preserve">un </t>
  </si>
  <si>
    <t>6.1</t>
  </si>
  <si>
    <t>6.2</t>
  </si>
  <si>
    <t>m2</t>
  </si>
  <si>
    <t>m3</t>
  </si>
  <si>
    <t>un</t>
  </si>
  <si>
    <t>3.1</t>
  </si>
  <si>
    <t>3.2</t>
  </si>
  <si>
    <t>3.3</t>
  </si>
  <si>
    <t>3.4</t>
  </si>
  <si>
    <t>Filtro anaeróbio conforme projeto e memorial</t>
  </si>
  <si>
    <t>Fossa séptica conforme projeto e memorial</t>
  </si>
  <si>
    <t xml:space="preserve">SERVIÇOS INICIAIS </t>
  </si>
  <si>
    <t xml:space="preserve">Concreto Usinado (fornecimento, lançamento, adensamento e bombeado) FCK=25MPA </t>
  </si>
  <si>
    <t>Armadura CA-50 (fornecimento, corte, dobra e colocação)</t>
  </si>
  <si>
    <t>Armadura CA-60 (fornecimento, corte, dobra e colocação)</t>
  </si>
  <si>
    <t>Formas madeira para concreto</t>
  </si>
  <si>
    <t>SUPRAESTRUTURA</t>
  </si>
  <si>
    <t xml:space="preserve">PAREDES </t>
  </si>
  <si>
    <t>COBERTURA</t>
  </si>
  <si>
    <t>5.4</t>
  </si>
  <si>
    <t>5.5</t>
  </si>
  <si>
    <t xml:space="preserve">m </t>
  </si>
  <si>
    <t>kg</t>
  </si>
  <si>
    <t>Chapisco</t>
  </si>
  <si>
    <t xml:space="preserve">Reboco </t>
  </si>
  <si>
    <t xml:space="preserve">Azulejos 30x30 </t>
  </si>
  <si>
    <t>6.3</t>
  </si>
  <si>
    <t>REVESTIMENTOS</t>
  </si>
  <si>
    <t>PISOS</t>
  </si>
  <si>
    <t>pt</t>
  </si>
  <si>
    <t>INSTALAÇÕES HIDROSSANITÁRIAS</t>
  </si>
  <si>
    <t>Ponto esgoto PVC predial 40mm, inclusive conexões (fornecimento e instalação)</t>
  </si>
  <si>
    <t>Ponto esgoto PVC predial 50mm, inclusive conexões (fornecimento e instalação)</t>
  </si>
  <si>
    <t>Caixa de inspeção esgoto (60x60x60cm) conforme projeto e memorial</t>
  </si>
  <si>
    <t>PREV. CONTRA INCÊNDIO</t>
  </si>
  <si>
    <t>Extintor Incêndio TP Pó Químico 4kg Fornecimento e Colocação</t>
  </si>
  <si>
    <t>ESQUADRIAS</t>
  </si>
  <si>
    <t>7.1</t>
  </si>
  <si>
    <t>7.2</t>
  </si>
  <si>
    <t>7.4</t>
  </si>
  <si>
    <t>PINTURA</t>
  </si>
  <si>
    <t xml:space="preserve">LIMPEZA DA OBRA </t>
  </si>
  <si>
    <t>9.1</t>
  </si>
  <si>
    <t>Limpeza final da obra</t>
  </si>
  <si>
    <t>10.1</t>
  </si>
  <si>
    <t>12.1</t>
  </si>
  <si>
    <t>13.1</t>
  </si>
  <si>
    <t>5.3</t>
  </si>
  <si>
    <t>9.2</t>
  </si>
  <si>
    <t>Fundo Preparador</t>
  </si>
  <si>
    <t xml:space="preserve">TOTAL </t>
  </si>
  <si>
    <t xml:space="preserve">Ponto de água fria 25mm PVC (rede, conexões, etc. em PVC) conforme projeto e memorial, fornecimento e instalação </t>
  </si>
  <si>
    <t>Pintura esmalte brilhante para madeira, duas demãos, incluso aparelhamento com fundo nivelador branco fosco</t>
  </si>
  <si>
    <t>Disjuntor monopolar 10A a 30A, (fornecimento e instalação)</t>
  </si>
  <si>
    <t>Luminária tipo calha  com lâmpada de fluorescente 2x40W (fornecimento e instalação), conforme projeto.</t>
  </si>
  <si>
    <t>8.1</t>
  </si>
  <si>
    <t>8.1.1</t>
  </si>
  <si>
    <t>8.2</t>
  </si>
  <si>
    <t>8.2.1</t>
  </si>
  <si>
    <t>8.2.2</t>
  </si>
  <si>
    <t>8.3</t>
  </si>
  <si>
    <t>8.3.1</t>
  </si>
  <si>
    <t>8.3.2</t>
  </si>
  <si>
    <t>8.3.3</t>
  </si>
  <si>
    <t>8.3.4</t>
  </si>
  <si>
    <t>8.3.5</t>
  </si>
  <si>
    <t>8.4</t>
  </si>
  <si>
    <t>8.4.1</t>
  </si>
  <si>
    <t>4.2</t>
  </si>
  <si>
    <t>Disjuntor Diferencial Residual DR</t>
  </si>
  <si>
    <t>8.1.2</t>
  </si>
  <si>
    <t>8.2.3</t>
  </si>
  <si>
    <t>8.5</t>
  </si>
  <si>
    <t>8.5.1</t>
  </si>
  <si>
    <t xml:space="preserve">INSTALAÇÕES ELÉTRICAS </t>
  </si>
  <si>
    <t>8.6</t>
  </si>
  <si>
    <t>8.6.1</t>
  </si>
  <si>
    <t>Escavações manuais</t>
  </si>
  <si>
    <t>Formas madeira para concreto em fundação</t>
  </si>
  <si>
    <t>Impermeabilização com manta asfáltica espessura 4mm, incluindo emulsão asfáltica</t>
  </si>
  <si>
    <t>2.1</t>
  </si>
  <si>
    <t>2.2</t>
  </si>
  <si>
    <t>2.3</t>
  </si>
  <si>
    <t>2.4</t>
  </si>
  <si>
    <t>2.5</t>
  </si>
  <si>
    <t>2.6</t>
  </si>
  <si>
    <t>INFRAESTRUTURA</t>
  </si>
  <si>
    <t>1.2</t>
  </si>
  <si>
    <t xml:space="preserve">Locação de obra </t>
  </si>
  <si>
    <t>Caixa de Gordura simples em concreto D=40cm c/ tampa</t>
  </si>
  <si>
    <t>Cabo multiplexado  3F+ Neutro 35mm² de aluminio do Ramal de ligação (fornecimento e instalação). Conforme projeto.</t>
  </si>
  <si>
    <t>8.1.3</t>
  </si>
  <si>
    <t>8.1.4</t>
  </si>
  <si>
    <t>8.1.5</t>
  </si>
  <si>
    <t>8.1.6</t>
  </si>
  <si>
    <t>8.1.7</t>
  </si>
  <si>
    <t>8.1.8</t>
  </si>
  <si>
    <t>8.1.9</t>
  </si>
  <si>
    <t>8.1.10</t>
  </si>
  <si>
    <t>8.1.11</t>
  </si>
  <si>
    <t>Luminária de emergência 30 leds</t>
  </si>
  <si>
    <t>Caixa de passagem e inspeção em PVC . (fornecimento e instalação), Conforme projeto.</t>
  </si>
  <si>
    <t>8.6.2</t>
  </si>
  <si>
    <t>8.6.3</t>
  </si>
  <si>
    <t>3.6</t>
  </si>
  <si>
    <t>10.3</t>
  </si>
  <si>
    <t xml:space="preserve">COMPLEMENTAÇÕES </t>
  </si>
  <si>
    <t>13.2</t>
  </si>
  <si>
    <t>13.3</t>
  </si>
  <si>
    <t>14.1</t>
  </si>
  <si>
    <t xml:space="preserve">Ponto de água fria 50mm PVC (rede, conexões, etc. em PVC) conforme projeto e memorial, fornecimento e instalação </t>
  </si>
  <si>
    <t xml:space="preserve">Registro de Gaveta Ø25mm (1")fornecimento e instalação </t>
  </si>
  <si>
    <t>Válvula de Descarga 1.1/2"</t>
  </si>
  <si>
    <t>Ponto esgoto PVC predial 100mm, inclusive conexões (fornecimento e instalação)</t>
  </si>
  <si>
    <t>Ponto esgoto - ventilação -  PVC predial 50mm, inclusive conexões (fornecimento e instalação)</t>
  </si>
  <si>
    <t>Lavatório, suspenso,  em louça branca, sem coluna, com torneira cromada popular, sifão, válvula e engate plástico, e suporte para fixação em parede (modelo redondo para os banheiros acessíveis)</t>
  </si>
  <si>
    <t>Tubo 100Ø, PVC, para rede pluvia,inclui acessórios e conexões (fornecimento e intalação)</t>
  </si>
  <si>
    <t>Caixa de areia 60x60x60, em alvenaria</t>
  </si>
  <si>
    <t>Chuveiro elétrico comum corpo plástico tipo ducha, fornecimento e instalação</t>
  </si>
  <si>
    <t>Barras de apoio p/ PPD em aço cromado - comprimento 80cm conforme NBR-9050/2004</t>
  </si>
  <si>
    <t>cj.</t>
  </si>
  <si>
    <t>Piso em Concreto para calçada, e= 7cm, com junta de dilatação.</t>
  </si>
  <si>
    <t>Alvenaria de tijolos cerâmicos furados e=15cm acabada</t>
  </si>
  <si>
    <t>7.3</t>
  </si>
  <si>
    <t>Disjuntor tripolar 100A</t>
  </si>
  <si>
    <t>Caixa de passagem 61x41x80 em alvenaria (padrão celesc), (fornecimento e instalação), Conforme projeto.</t>
  </si>
  <si>
    <t>Haste copperweld 5/8x3,0m com conector</t>
  </si>
  <si>
    <t>Tampa de Ferro Fundido para passagem de pedestres 125 KN</t>
  </si>
  <si>
    <t>Poste de concreto duplo T 200 Dan H=8,0m</t>
  </si>
  <si>
    <t>Eletroduto PVC Rigido, 1" aterramento do medidor até C.P.A 01 (fornecimento e instalação), Conforme projeto.</t>
  </si>
  <si>
    <t>Caixa de passagem  e inspeção  40x40x40 em alvenaria e tampa de concreto, (fornecimento e instalação), Conforme projeto.</t>
  </si>
  <si>
    <t>8.5.2</t>
  </si>
  <si>
    <t>8.5.3</t>
  </si>
  <si>
    <t>8.5.4</t>
  </si>
  <si>
    <t>8.4.2</t>
  </si>
  <si>
    <t>8.4.3</t>
  </si>
  <si>
    <t xml:space="preserve">Lastro de brita graduada  - para contrapiso(e = 8cm) </t>
  </si>
  <si>
    <t xml:space="preserve">Contrapiso em concreto 20Mpa c/ impermeabilização (e=7cm) </t>
  </si>
  <si>
    <t>Regularização (e=3cm) de contrapiso</t>
  </si>
  <si>
    <t>RAMAL DE CARGA- Subterrâneo</t>
  </si>
  <si>
    <t>PREVENTIVO ELÉTRICO</t>
  </si>
  <si>
    <t>8.4.4</t>
  </si>
  <si>
    <t>8.4.5</t>
  </si>
  <si>
    <t>8.4.6</t>
  </si>
  <si>
    <t>8.4.7</t>
  </si>
  <si>
    <t>Placada obra - padrão convenio</t>
  </si>
  <si>
    <t>1.3</t>
  </si>
  <si>
    <t>Calhas em chapa de aço zincado 0,65mm, 60cm desenvolvida c/ acessórios de fixação e descidas até o solo no mesmo material das calhas.</t>
  </si>
  <si>
    <t>Rufos em chapa de aço zincado 0,65mm</t>
  </si>
  <si>
    <t>7.5</t>
  </si>
  <si>
    <t>Caixa d'água 5000l de fibra de vidro - fornecimento e instação (inclui acessórios)</t>
  </si>
  <si>
    <t>Reaproveitamento de águas pluviais</t>
  </si>
  <si>
    <t>PREPAÇÃO PARA SISTEMA DE AR SPLIT</t>
  </si>
  <si>
    <t>Tubulação Frigorifica (da unidade condensadora até a unidade evaporadora)</t>
  </si>
  <si>
    <t>10.2</t>
  </si>
  <si>
    <t>Dreno para unidade evaporadora PVC Ø25mm (inclusive connexões)</t>
  </si>
  <si>
    <t>Ponto para instalação da unidade evaporadora (caixa embutida na parade)</t>
  </si>
  <si>
    <t>Conjunto para cisterna (Filtro volumétrico modelo VF1, freio d´água, flutuante de sucção) fornecimento e instalação</t>
  </si>
  <si>
    <t xml:space="preserve">Porta de madeira compensada lisa para pintura, 0,80x2,10m, incluso aduela
1a, alizar 1a e dobradica com anel
</t>
  </si>
  <si>
    <t xml:space="preserve">Porta de madeira compensada lisa para pintura, 0,90x2,10m, incluso aduela
1a, alizar 1a e dobradica com anel
</t>
  </si>
  <si>
    <t xml:space="preserve">Regularização e compactação </t>
  </si>
  <si>
    <t xml:space="preserve">Meio fio Pré Moldado de concreto 6x6x30,  com fornecimento e instalação </t>
  </si>
  <si>
    <t>Aquisição e plantio de grama</t>
  </si>
  <si>
    <t>Banco de concreto curvo em concreto armado</t>
  </si>
  <si>
    <t>3.5</t>
  </si>
  <si>
    <t>3.7</t>
  </si>
  <si>
    <t>3.8</t>
  </si>
  <si>
    <t>3.9</t>
  </si>
  <si>
    <t>Treliça TG 8L para pilaretes e Coroamento da platibanda</t>
  </si>
  <si>
    <t>Concreto Usinado (fornecimento, lançamento, adensamento e bombeado) FCK=25MPA  para pilaretes e Coroamento da Platibanda</t>
  </si>
  <si>
    <t>Formas madeira para pilaretes e coroamento da platibanda</t>
  </si>
  <si>
    <t>Laje para cobertura, treliçada, SC 750kg/m2, c/ lajota, e capa de concreto de 5cm, FCK 25 MPa, com escoramento, ferragem negativa e malho pop.</t>
  </si>
  <si>
    <t>RAMAL DE LIGAÇÃO, RAMAL DE ENTRADA e SAÍDA.</t>
  </si>
  <si>
    <t>Fiação  3F 35mm2 +Neutro#50mm2  cobre ISOL. XLPE - 1,0kV Ramal de entrada junto ao posto (fornecimento e instalação). Conforme projeto.</t>
  </si>
  <si>
    <t xml:space="preserve">Fiação 1# 16mm² Co Nú aterramento do medidor até C.P.A.01 , (fornecimento e instalação). Conforme projeto.  </t>
  </si>
  <si>
    <t>Eletroduto de aço galvanizado a fogo 2" padrão celesc (fornecimento e instalção)</t>
  </si>
  <si>
    <t>Eletroduto PVC Rigido 2" do Ramal de Entrada junto ao poste, (fornecimento e instalação). Conforme projeto.</t>
  </si>
  <si>
    <t>Eletroduto PEAD 2", da C.P.A 01. até quadro de distribuição (fornecimento e instalação). Conforme projeto.</t>
  </si>
  <si>
    <t xml:space="preserve">Quadro de distribuição de Iluminação e Tomadas </t>
  </si>
  <si>
    <t>Quadro de distribuição de embutir Trifásico 32 módulos completo com barramentos, placa de montagem, perfis e trilhos, (fornecimento e instalação), conforme projeto.</t>
  </si>
  <si>
    <t>Disjuntor tripolar 10A a 50A, (fornecimento e instalação)</t>
  </si>
  <si>
    <t>Disjuntor tripolar 80A, (fornecimento e instalação)</t>
  </si>
  <si>
    <t xml:space="preserve">Iluminação e Tomadas  </t>
  </si>
  <si>
    <t>Poste externo</t>
  </si>
  <si>
    <t>Poste de aço galvanizado conico H=7,0m, para fixação de 3 luminarias (fornecimento e instalação) conforme projeto.</t>
  </si>
  <si>
    <t>Lampada vapor metâlico (fornecimento e instalação) conforme projeto.</t>
  </si>
  <si>
    <t>Luminária fechada para lampadas de 250/500W (fornecimento e instalação) conforme projeto.</t>
  </si>
  <si>
    <t>Relé fotoeletrônico 1000W/220v c/base (fornecimento e instalação) conforme projeto.</t>
  </si>
  <si>
    <t>Eletroduto corrugado PEAD 1 1/4" inclusive escação  (fornecimento e instalação) conforme projeto.</t>
  </si>
  <si>
    <t>Caixa de passagem e inspeção de PVC.  (fornecimento e instalação) conforme projeto.</t>
  </si>
  <si>
    <t xml:space="preserve">PREPARAÇÃO PARA INSTALAÇÃO DE PONTOS DE COMUNICAÇÃO E ENTRADA DE SERVIÇO   </t>
  </si>
  <si>
    <t>Eletroduto PEAD 1 1/4" da caixa de passagem até quadro.  (fornecimento e instalação), Conforme projeto.</t>
  </si>
  <si>
    <t>Ponto para Comunicação SEM FIAÇÃO( caixa, eletroduto e Tomada c/ placa, (fornecimento e instalação), conforme projeto.</t>
  </si>
  <si>
    <t>Quadro de Distribuição para Comunicação 40X40X12cm SEM ACESSÓRIOS (fornecimento e instalação), conforme projeto.</t>
  </si>
  <si>
    <t xml:space="preserve">Bloco autonomo indicativo "SAIDA" </t>
  </si>
  <si>
    <t>8.5.5</t>
  </si>
  <si>
    <t>8.5.6</t>
  </si>
  <si>
    <t>8.5.7</t>
  </si>
  <si>
    <t>8.6.4</t>
  </si>
  <si>
    <t>8.7</t>
  </si>
  <si>
    <t>8.7.1</t>
  </si>
  <si>
    <t>8.7.2</t>
  </si>
  <si>
    <t>Tela Soldada 15x15 3,4mm</t>
  </si>
  <si>
    <t>13.4</t>
  </si>
  <si>
    <t>14.3</t>
  </si>
  <si>
    <t>14.4</t>
  </si>
  <si>
    <t>15.1</t>
  </si>
  <si>
    <t>3.10</t>
  </si>
  <si>
    <t>3.11</t>
  </si>
  <si>
    <t>Proteção mecânica com argamassa traço 1:3 (ciemento e areia), espessura 2cm - Laje (amente dos compressores)</t>
  </si>
  <si>
    <t>7.6</t>
  </si>
  <si>
    <t>7.7</t>
  </si>
  <si>
    <t>Rodapé cerâmico H=10cm assentado com argamassa colante, com rejuntamento em epoxi</t>
  </si>
  <si>
    <t>Soleira de granito-portas</t>
  </si>
  <si>
    <t>6.4</t>
  </si>
  <si>
    <t>Peitoril de granito (janelas)</t>
  </si>
  <si>
    <t>14.5</t>
  </si>
  <si>
    <t>Pintura latex acrílica ambientes internos (2 demãos)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</si>
  <si>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</si>
  <si>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</si>
  <si>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</si>
  <si>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</si>
  <si>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</si>
  <si>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</si>
  <si>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</si>
  <si>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</si>
  <si>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</si>
  <si>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</si>
  <si>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</si>
  <si>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</si>
  <si>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9.15</t>
  </si>
  <si>
    <t>9.16</t>
  </si>
  <si>
    <t>9.17</t>
  </si>
  <si>
    <t>9.18</t>
  </si>
  <si>
    <t>9.19</t>
  </si>
  <si>
    <t>9.20</t>
  </si>
  <si>
    <t>9.21</t>
  </si>
  <si>
    <t>9.22</t>
  </si>
  <si>
    <t>14.2</t>
  </si>
  <si>
    <t xml:space="preserve">Fiação 3# 35mm² + Neutro#35mm² ISOL. XLPE - 1,0kV  Ramal de carga, da C.P.A.01 até quadro de distribuição(fornecimento e instalação). Conforme projeto.  </t>
  </si>
  <si>
    <t>2.7</t>
  </si>
  <si>
    <t>2.8</t>
  </si>
  <si>
    <t xml:space="preserve">Vergas e Contra-vergas </t>
  </si>
  <si>
    <t>Cobertura em estrutura de madeira apoiada em laje</t>
  </si>
  <si>
    <t>Cobertura em telha fibrocimento 8mm incl 18%</t>
  </si>
  <si>
    <t>Platibandas em Alvenaria de tijolos cerâmicos furados e=15cm acabada</t>
  </si>
  <si>
    <t>Luminária tipo calha  com lâmpada de fluorescente 2x20W (fornecimento e instalação), conforme projeto.</t>
  </si>
  <si>
    <t>Muro de contenção (de acordo com o projeto)</t>
  </si>
  <si>
    <t>2.9</t>
  </si>
  <si>
    <t>Laje para cobertura, pre-moldada, SC 300kg/m2, c/ lajota, e capa de concreto de 5cm, FCK 25 MPa, com escoramento, ferragem negativa e malha pop.</t>
  </si>
  <si>
    <t>Laje piso, treliçada p/piso, sobrecarga 300kg/m2, c/ lajota, e capa de concreto de 5cm, FCK 25 MPa, com escoramento, ferragem negativa e malha pop.</t>
  </si>
  <si>
    <t>Laje pre-moldada p/piso, sobrecarga 300kg/m2, c/ lajota, e capa de concreto de 5cm, FCK 25 MPa, com escoramento, ferragem negativa e malha pop.</t>
  </si>
  <si>
    <t>Impermeabilização com manta asfáltica 3mm - Laje (ambiente dos compressores e laje em balanço)</t>
  </si>
  <si>
    <t>Alvenaria de elementos vazados cerâmicos cobogo (elemento vazado), 9x20x20cm (ambiente compressores)</t>
  </si>
  <si>
    <t>Assento para vaso sanitário de plástico padrão popular - Fornecimento e instalação</t>
  </si>
  <si>
    <t>Válvula de descarga de *1 1/2"* com registro e acabamento em metal cromado</t>
  </si>
  <si>
    <t>MUNICIPIO DE VITOR MEIRELES</t>
  </si>
  <si>
    <t xml:space="preserve">OBRA: UNIDADE BÁSICA DE SAUDE </t>
  </si>
  <si>
    <t>LOCALIZAÇÃO: RUA LEANDRO MENEGHELLI - CENTRO - VITOR MEIRELES - SC</t>
  </si>
  <si>
    <t>ÁREA DA OBRA: 328,14m2</t>
  </si>
  <si>
    <t>DATA BASE DO SINAPI: JANEIRO DE 2014 COM DESONERAÇÃO</t>
  </si>
  <si>
    <t>Vaso sanitário sifonado  louça branca padrão popular,com conjunto para fixação para vaso sanitário com  parafuso, arruela  e bucha –fornecimento e instalação.</t>
  </si>
  <si>
    <t xml:space="preserve">Lavatório em louça branca, com coluna, com torneira cromada popular, sifão, válvula e engate plástico (para fixação em cuba de granito) </t>
  </si>
  <si>
    <t xml:space="preserve">Registro de Gaveta Ø50mm fornecimento e instalação </t>
  </si>
  <si>
    <t>Espelho cristal espessura 4mm, com moldura de madeira, dimensõa 50cm x 80 cm (06 unidades)</t>
  </si>
  <si>
    <t>Reservatório cilíndrico de polietileno de alta densiadade - 3.000l (inclui acessórios)</t>
  </si>
  <si>
    <t>Porta de abrir em aluminio chapa lisa, 2 folhas (1,15x1,10), completa conf. Projeto</t>
  </si>
  <si>
    <t>Esquadrias de vidro temperado 8 mm, c/ferragens conforme projeto</t>
  </si>
  <si>
    <t>Esquadrias de vidro temperado 10 mm, c/ferragens conforme projeto</t>
  </si>
  <si>
    <t>9.2.2</t>
  </si>
  <si>
    <t>9.2.3</t>
  </si>
  <si>
    <t>9.2.4</t>
  </si>
  <si>
    <t>Portão de ferro com tudo de 1/2" (1,25x2,10)  conf. Projeto</t>
  </si>
  <si>
    <t>Tubo 50Ø, PVC, para rede pluvia,inclui acessórios e conexões (fornecimento e intalação)</t>
  </si>
  <si>
    <t>9.2.5</t>
  </si>
  <si>
    <t>9.2.6</t>
  </si>
  <si>
    <t>9.2.7</t>
  </si>
  <si>
    <t>Tubo 40Ø, PVC, para rede pluvia,inclui acessórios e conexões (fornecimento e intalação)</t>
  </si>
  <si>
    <t>Pintura Epox (sala de vacina)</t>
  </si>
  <si>
    <t xml:space="preserve">Porta de madeira compensada lisa para pintura, 1,00x2,10m, incluso aduela 1a, alizar 1a e dobradica com anel
</t>
  </si>
  <si>
    <t xml:space="preserve">Porta de madeira compensada lisa para pintura, 0,90x2,10m, correr, incluso aduela 1a, alizar 1a, trilho e fechadura - completa (01 unidade)
</t>
  </si>
  <si>
    <t xml:space="preserve">Porta de madeira compensada lisa para pintura, 1,20x2,10m, correr, incluso aduela 1a, alizar 1a, trilho e fechadura - completa (01 unidade)
</t>
  </si>
  <si>
    <t>Pintura externa com tinta acrilica e textura (cor a definir com o contratante, seguir projeto quanto a indicação de detalhes), (2 demãos)</t>
  </si>
  <si>
    <t>11.1</t>
  </si>
  <si>
    <t>12.2</t>
  </si>
  <si>
    <t>12.3</t>
  </si>
  <si>
    <t>12.4</t>
  </si>
  <si>
    <t>12.5</t>
  </si>
  <si>
    <t>12.6</t>
  </si>
  <si>
    <t>12.7</t>
  </si>
  <si>
    <t>12.8</t>
  </si>
  <si>
    <t>12.9</t>
  </si>
  <si>
    <t>13.4.1</t>
  </si>
  <si>
    <t>13.4.2</t>
  </si>
  <si>
    <t>13.4.3</t>
  </si>
  <si>
    <t>13.4.4</t>
  </si>
  <si>
    <t>13.4.5</t>
  </si>
  <si>
    <t xml:space="preserve">Piso cerâmico PEI 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</si>
</sst>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&quot;Cr$&quot;* #,##0.00_);_(&quot;Cr$&quot;* \(#,##0.00\);_(&quot;Cr$&quot;* &quot;-&quot;??_);_(@_)"/>
    <numFmt numFmtId="166" formatCode="_-[$R$-416]\ * #,##0.00_-;\-[$R$-416]\ * #,##0.00_-;_-[$R$-416]\ * &quot;-&quot;??_-;_-@_-"/>
  </numFmts>
  <fonts count="10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33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27">
    <xf numFmtId="0" fontId="0" fillId="0" borderId="0" xfId="0"/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 applyProtection="1">
      <alignment horizontal="left" wrapText="1"/>
      <protection locked="0"/>
    </xf>
    <xf numFmtId="0" fontId="1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2" fillId="0" borderId="0" xfId="12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" fontId="3" fillId="0" borderId="0" xfId="12" applyNumberFormat="1" applyFont="1" applyFill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1" fillId="0" borderId="0" xfId="0" applyNumberFormat="1" applyFont="1" applyBorder="1" applyAlignment="1">
      <alignment horizontal="center" vertical="center"/>
    </xf>
    <xf numFmtId="4" fontId="2" fillId="0" borderId="0" xfId="12" applyNumberFormat="1" applyFont="1" applyFill="1" applyBorder="1" applyAlignment="1">
      <alignment horizontal="center" vertical="center"/>
    </xf>
    <xf numFmtId="4" fontId="3" fillId="0" borderId="0" xfId="12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4" fontId="2" fillId="0" borderId="0" xfId="12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wrapText="1"/>
      <protection locked="0"/>
    </xf>
    <xf numFmtId="0" fontId="1" fillId="0" borderId="0" xfId="4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/>
      <protection locked="0"/>
    </xf>
    <xf numFmtId="4" fontId="1" fillId="0" borderId="0" xfId="0" applyNumberFormat="1" applyFont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/>
      <protection locked="0"/>
    </xf>
    <xf numFmtId="4" fontId="4" fillId="0" borderId="0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2" borderId="0" xfId="4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0" fontId="1" fillId="4" borderId="0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vertical="center" wrapText="1"/>
    </xf>
    <xf numFmtId="0" fontId="0" fillId="5" borderId="5" xfId="0" applyFill="1" applyBorder="1"/>
    <xf numFmtId="0" fontId="1" fillId="6" borderId="0" xfId="0" applyFont="1" applyFill="1" applyBorder="1" applyAlignment="1">
      <alignment vertical="center" wrapText="1"/>
    </xf>
    <xf numFmtId="0" fontId="4" fillId="6" borderId="0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left" vertical="center" wrapText="1"/>
    </xf>
    <xf numFmtId="0" fontId="2" fillId="6" borderId="0" xfId="0" applyFont="1" applyFill="1" applyBorder="1" applyAlignment="1">
      <alignment horizontal="center" vertical="center" wrapText="1"/>
    </xf>
    <xf numFmtId="4" fontId="2" fillId="6" borderId="0" xfId="12" applyNumberFormat="1" applyFont="1" applyFill="1" applyBorder="1" applyAlignment="1">
      <alignment horizontal="center" vertical="center" wrapText="1"/>
    </xf>
    <xf numFmtId="4" fontId="3" fillId="6" borderId="6" xfId="12" applyNumberFormat="1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left" vertical="center" wrapText="1"/>
    </xf>
    <xf numFmtId="0" fontId="3" fillId="6" borderId="6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vertical="center" wrapText="1"/>
    </xf>
    <xf numFmtId="0" fontId="3" fillId="6" borderId="6" xfId="0" applyFont="1" applyFill="1" applyBorder="1" applyAlignment="1">
      <alignment horizontal="left" wrapText="1"/>
    </xf>
    <xf numFmtId="0" fontId="4" fillId="6" borderId="6" xfId="0" applyFont="1" applyFill="1" applyBorder="1" applyAlignment="1">
      <alignment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left" vertical="center" wrapText="1"/>
    </xf>
    <xf numFmtId="4" fontId="3" fillId="6" borderId="7" xfId="12" applyNumberFormat="1" applyFont="1" applyFill="1" applyBorder="1" applyAlignment="1">
      <alignment horizontal="center" vertical="center" wrapText="1"/>
    </xf>
    <xf numFmtId="4" fontId="3" fillId="6" borderId="8" xfId="12" applyNumberFormat="1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left" wrapText="1"/>
    </xf>
    <xf numFmtId="0" fontId="3" fillId="6" borderId="8" xfId="0" applyFont="1" applyFill="1" applyBorder="1" applyAlignment="1">
      <alignment horizontal="left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 applyProtection="1">
      <alignment horizontal="center" vertical="center"/>
      <protection locked="0"/>
    </xf>
    <xf numFmtId="0" fontId="3" fillId="7" borderId="10" xfId="0" applyFont="1" applyFill="1" applyBorder="1" applyAlignment="1" applyProtection="1">
      <alignment vertical="center"/>
      <protection locked="0"/>
    </xf>
    <xf numFmtId="4" fontId="3" fillId="7" borderId="10" xfId="0" applyNumberFormat="1" applyFont="1" applyFill="1" applyBorder="1" applyAlignment="1" applyProtection="1">
      <alignment horizontal="center" vertical="center"/>
      <protection locked="0"/>
    </xf>
    <xf numFmtId="0" fontId="9" fillId="7" borderId="9" xfId="0" applyFont="1" applyFill="1" applyBorder="1" applyAlignment="1" applyProtection="1">
      <alignment horizontal="center" vertical="center"/>
      <protection locked="0"/>
    </xf>
    <xf numFmtId="0" fontId="9" fillId="7" borderId="10" xfId="0" applyFont="1" applyFill="1" applyBorder="1" applyAlignment="1" applyProtection="1">
      <alignment vertical="center"/>
      <protection locked="0"/>
    </xf>
    <xf numFmtId="4" fontId="9" fillId="7" borderId="10" xfId="0" applyNumberFormat="1" applyFont="1" applyFill="1" applyBorder="1" applyAlignment="1" applyProtection="1">
      <alignment horizontal="center" vertical="center"/>
      <protection locked="0"/>
    </xf>
    <xf numFmtId="4" fontId="3" fillId="6" borderId="6" xfId="12" applyNumberFormat="1" applyFont="1" applyFill="1" applyBorder="1" applyAlignment="1">
      <alignment horizontal="center" vertical="center"/>
    </xf>
    <xf numFmtId="0" fontId="3" fillId="6" borderId="6" xfId="4" applyFont="1" applyFill="1" applyBorder="1" applyAlignment="1">
      <alignment horizontal="center" vertical="center"/>
    </xf>
    <xf numFmtId="0" fontId="3" fillId="6" borderId="6" xfId="4" applyFont="1" applyFill="1" applyBorder="1" applyAlignment="1">
      <alignment horizontal="left" vertical="center" wrapText="1"/>
    </xf>
    <xf numFmtId="4" fontId="3" fillId="0" borderId="5" xfId="12" applyNumberFormat="1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left" wrapText="1"/>
      <protection locked="0"/>
    </xf>
    <xf numFmtId="0" fontId="3" fillId="0" borderId="5" xfId="0" applyFont="1" applyFill="1" applyBorder="1" applyAlignment="1">
      <alignment horizontal="center" vertical="center"/>
    </xf>
    <xf numFmtId="4" fontId="3" fillId="6" borderId="7" xfId="12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/>
    </xf>
    <xf numFmtId="4" fontId="2" fillId="0" borderId="13" xfId="12" applyNumberFormat="1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left"/>
      <protection locked="0"/>
    </xf>
    <xf numFmtId="0" fontId="3" fillId="0" borderId="5" xfId="4" applyFont="1" applyFill="1" applyBorder="1" applyAlignment="1">
      <alignment horizontal="center" vertical="center"/>
    </xf>
    <xf numFmtId="0" fontId="3" fillId="6" borderId="7" xfId="4" applyFont="1" applyFill="1" applyBorder="1" applyAlignment="1">
      <alignment horizontal="left" vertical="center" wrapText="1"/>
    </xf>
    <xf numFmtId="0" fontId="3" fillId="6" borderId="7" xfId="4" applyFont="1" applyFill="1" applyBorder="1" applyAlignment="1">
      <alignment horizontal="center" vertical="center"/>
    </xf>
    <xf numFmtId="4" fontId="3" fillId="6" borderId="8" xfId="12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1" fillId="6" borderId="0" xfId="4" applyFont="1" applyFill="1" applyBorder="1" applyAlignment="1">
      <alignment vertical="center" wrapText="1"/>
    </xf>
    <xf numFmtId="4" fontId="2" fillId="6" borderId="12" xfId="0" applyNumberFormat="1" applyFont="1" applyFill="1" applyBorder="1" applyAlignment="1" applyProtection="1">
      <protection locked="0"/>
    </xf>
    <xf numFmtId="0" fontId="3" fillId="6" borderId="5" xfId="0" applyFont="1" applyFill="1" applyBorder="1" applyAlignment="1">
      <alignment horizontal="center" vertical="center"/>
    </xf>
    <xf numFmtId="4" fontId="3" fillId="6" borderId="5" xfId="12" applyNumberFormat="1" applyFont="1" applyFill="1" applyBorder="1" applyAlignment="1">
      <alignment horizontal="center" vertical="center"/>
    </xf>
    <xf numFmtId="4" fontId="3" fillId="6" borderId="6" xfId="13" applyNumberFormat="1" applyFont="1" applyFill="1" applyBorder="1" applyAlignment="1">
      <alignment horizontal="center" vertical="center"/>
    </xf>
    <xf numFmtId="4" fontId="2" fillId="6" borderId="6" xfId="0" applyNumberFormat="1" applyFont="1" applyFill="1" applyBorder="1" applyAlignment="1" applyProtection="1">
      <protection locked="0"/>
    </xf>
    <xf numFmtId="4" fontId="3" fillId="6" borderId="6" xfId="0" applyNumberFormat="1" applyFont="1" applyFill="1" applyBorder="1" applyAlignment="1">
      <alignment horizontal="center" vertical="center" wrapText="1"/>
    </xf>
    <xf numFmtId="4" fontId="3" fillId="6" borderId="6" xfId="0" applyNumberFormat="1" applyFont="1" applyFill="1" applyBorder="1" applyAlignment="1">
      <alignment horizontal="center" vertical="center"/>
    </xf>
    <xf numFmtId="0" fontId="3" fillId="6" borderId="6" xfId="0" applyNumberFormat="1" applyFont="1" applyFill="1" applyBorder="1" applyAlignment="1">
      <alignment horizontal="left" vertical="center" wrapText="1"/>
    </xf>
    <xf numFmtId="0" fontId="3" fillId="6" borderId="6" xfId="0" applyFont="1" applyFill="1" applyBorder="1" applyAlignment="1">
      <alignment horizontal="center"/>
    </xf>
    <xf numFmtId="0" fontId="2" fillId="0" borderId="12" xfId="0" applyFont="1" applyFill="1" applyBorder="1" applyAlignment="1" applyProtection="1">
      <alignment horizontal="left" wrapText="1"/>
      <protection locked="0"/>
    </xf>
    <xf numFmtId="4" fontId="2" fillId="0" borderId="5" xfId="12" applyNumberFormat="1" applyFont="1" applyFill="1" applyBorder="1" applyAlignment="1" applyProtection="1">
      <alignment horizontal="center" vertical="center"/>
    </xf>
    <xf numFmtId="4" fontId="3" fillId="6" borderId="7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 applyProtection="1">
      <alignment horizontal="left" wrapText="1"/>
      <protection locked="0"/>
    </xf>
    <xf numFmtId="4" fontId="2" fillId="0" borderId="13" xfId="12" applyNumberFormat="1" applyFont="1" applyFill="1" applyBorder="1" applyAlignment="1" applyProtection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left" vertical="center" wrapText="1"/>
    </xf>
    <xf numFmtId="4" fontId="3" fillId="6" borderId="7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 wrapText="1"/>
    </xf>
    <xf numFmtId="4" fontId="3" fillId="6" borderId="6" xfId="12" applyNumberFormat="1" applyFont="1" applyFill="1" applyBorder="1" applyAlignment="1" applyProtection="1">
      <alignment horizontal="center" vertical="center" wrapText="1"/>
    </xf>
    <xf numFmtId="4" fontId="3" fillId="6" borderId="6" xfId="12" applyNumberFormat="1" applyFont="1" applyFill="1" applyBorder="1" applyAlignment="1" applyProtection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7" borderId="5" xfId="0" applyFont="1" applyFill="1" applyBorder="1" applyAlignment="1" applyProtection="1">
      <alignment vertical="center"/>
      <protection locked="0"/>
    </xf>
    <xf numFmtId="4" fontId="3" fillId="7" borderId="5" xfId="0" applyNumberFormat="1" applyFont="1" applyFill="1" applyBorder="1" applyAlignment="1" applyProtection="1">
      <alignment horizontal="center" vertical="center"/>
      <protection locked="0"/>
    </xf>
    <xf numFmtId="0" fontId="2" fillId="6" borderId="15" xfId="0" applyFont="1" applyFill="1" applyBorder="1" applyAlignment="1">
      <alignment horizontal="left" vertical="center" wrapText="1"/>
    </xf>
    <xf numFmtId="0" fontId="3" fillId="7" borderId="3" xfId="0" applyFont="1" applyFill="1" applyBorder="1" applyAlignment="1" applyProtection="1">
      <alignment horizontal="center" vertical="center"/>
      <protection locked="0"/>
    </xf>
    <xf numFmtId="0" fontId="3" fillId="7" borderId="2" xfId="0" applyFont="1" applyFill="1" applyBorder="1" applyAlignment="1" applyProtection="1">
      <alignment vertical="center"/>
      <protection locked="0"/>
    </xf>
    <xf numFmtId="4" fontId="3" fillId="7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4" fontId="2" fillId="0" borderId="18" xfId="0" applyNumberFormat="1" applyFont="1" applyBorder="1" applyAlignment="1">
      <alignment horizontal="center" vertical="center" wrapText="1"/>
    </xf>
    <xf numFmtId="0" fontId="5" fillId="6" borderId="0" xfId="0" applyFont="1" applyFill="1" applyBorder="1" applyAlignment="1">
      <alignment vertical="center" wrapText="1"/>
    </xf>
    <xf numFmtId="0" fontId="3" fillId="6" borderId="15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left" vertical="center" wrapText="1"/>
    </xf>
    <xf numFmtId="4" fontId="3" fillId="6" borderId="15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0" xfId="0" applyFont="1" applyBorder="1" applyAlignment="1" applyProtection="1">
      <alignment horizontal="center"/>
      <protection locked="0"/>
    </xf>
    <xf numFmtId="0" fontId="3" fillId="6" borderId="21" xfId="4" applyFont="1" applyFill="1" applyBorder="1" applyAlignment="1">
      <alignment horizontal="center" vertical="center"/>
    </xf>
    <xf numFmtId="0" fontId="2" fillId="0" borderId="21" xfId="4" applyFont="1" applyFill="1" applyBorder="1" applyAlignment="1">
      <alignment horizontal="center" vertical="center"/>
    </xf>
    <xf numFmtId="0" fontId="2" fillId="0" borderId="28" xfId="4" applyFont="1" applyFill="1" applyBorder="1" applyAlignment="1">
      <alignment horizontal="center" vertical="center"/>
    </xf>
    <xf numFmtId="0" fontId="2" fillId="6" borderId="21" xfId="4" applyFont="1" applyFill="1" applyBorder="1" applyAlignment="1">
      <alignment horizontal="center" vertical="center"/>
    </xf>
    <xf numFmtId="0" fontId="3" fillId="6" borderId="23" xfId="4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3" fillId="7" borderId="28" xfId="0" applyFont="1" applyFill="1" applyBorder="1" applyAlignment="1" applyProtection="1">
      <alignment horizontal="center" vertical="center"/>
      <protection locked="0"/>
    </xf>
    <xf numFmtId="0" fontId="2" fillId="6" borderId="28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left" vertical="center" wrapText="1"/>
    </xf>
    <xf numFmtId="0" fontId="3" fillId="6" borderId="13" xfId="0" applyFont="1" applyFill="1" applyBorder="1" applyAlignment="1">
      <alignment horizontal="center" vertical="center"/>
    </xf>
    <xf numFmtId="4" fontId="3" fillId="6" borderId="13" xfId="0" applyNumberFormat="1" applyFont="1" applyFill="1" applyBorder="1" applyAlignment="1">
      <alignment horizontal="center" vertical="center"/>
    </xf>
    <xf numFmtId="0" fontId="8" fillId="6" borderId="0" xfId="0" applyFont="1" applyFill="1" applyBorder="1" applyAlignment="1">
      <alignment vertical="center" wrapText="1"/>
    </xf>
    <xf numFmtId="166" fontId="3" fillId="0" borderId="0" xfId="1" applyNumberFormat="1" applyFont="1" applyBorder="1" applyAlignment="1" applyProtection="1">
      <alignment horizontal="left" vertical="center"/>
      <protection locked="0"/>
    </xf>
    <xf numFmtId="166" fontId="3" fillId="0" borderId="4" xfId="1" applyNumberFormat="1" applyFont="1" applyBorder="1" applyAlignment="1" applyProtection="1">
      <alignment horizontal="left"/>
      <protection locked="0"/>
    </xf>
    <xf numFmtId="166" fontId="4" fillId="0" borderId="0" xfId="1" applyNumberFormat="1" applyFont="1" applyBorder="1" applyAlignment="1" applyProtection="1">
      <alignment horizontal="left" vertical="center" wrapText="1"/>
      <protection locked="0"/>
    </xf>
    <xf numFmtId="166" fontId="4" fillId="0" borderId="4" xfId="1" applyNumberFormat="1" applyFont="1" applyBorder="1" applyAlignment="1" applyProtection="1">
      <alignment horizontal="left" wrapText="1"/>
      <protection locked="0"/>
    </xf>
    <xf numFmtId="166" fontId="2" fillId="0" borderId="18" xfId="1" applyNumberFormat="1" applyFont="1" applyBorder="1" applyAlignment="1">
      <alignment horizontal="center" vertical="center" wrapText="1"/>
    </xf>
    <xf numFmtId="166" fontId="2" fillId="0" borderId="19" xfId="1" applyNumberFormat="1" applyFont="1" applyBorder="1" applyAlignment="1">
      <alignment vertical="center" wrapText="1"/>
    </xf>
    <xf numFmtId="166" fontId="3" fillId="7" borderId="2" xfId="1" applyNumberFormat="1" applyFont="1" applyFill="1" applyBorder="1" applyAlignment="1" applyProtection="1">
      <alignment horizontal="center" vertical="center"/>
      <protection locked="0"/>
    </xf>
    <xf numFmtId="166" fontId="3" fillId="7" borderId="16" xfId="1" applyNumberFormat="1" applyFont="1" applyFill="1" applyBorder="1" applyAlignment="1" applyProtection="1">
      <alignment vertical="center"/>
      <protection locked="0"/>
    </xf>
    <xf numFmtId="166" fontId="3" fillId="0" borderId="0" xfId="1" applyNumberFormat="1" applyFont="1" applyFill="1" applyBorder="1" applyAlignment="1">
      <alignment horizontal="center" vertical="center" wrapText="1"/>
    </xf>
    <xf numFmtId="166" fontId="2" fillId="0" borderId="4" xfId="1" applyNumberFormat="1" applyFont="1" applyFill="1" applyBorder="1" applyAlignment="1">
      <alignment vertical="center" wrapText="1"/>
    </xf>
    <xf numFmtId="166" fontId="3" fillId="6" borderId="6" xfId="1" applyNumberFormat="1" applyFont="1" applyFill="1" applyBorder="1" applyAlignment="1">
      <alignment horizontal="center" vertical="center" wrapText="1"/>
    </xf>
    <xf numFmtId="166" fontId="3" fillId="6" borderId="6" xfId="1" applyNumberFormat="1" applyFont="1" applyFill="1" applyBorder="1" applyAlignment="1" applyProtection="1">
      <alignment horizontal="center" vertical="center"/>
      <protection locked="0"/>
    </xf>
    <xf numFmtId="166" fontId="2" fillId="6" borderId="22" xfId="1" applyNumberFormat="1" applyFont="1" applyFill="1" applyBorder="1" applyAlignment="1">
      <alignment vertical="center" wrapText="1"/>
    </xf>
    <xf numFmtId="166" fontId="3" fillId="6" borderId="7" xfId="1" applyNumberFormat="1" applyFont="1" applyFill="1" applyBorder="1" applyAlignment="1">
      <alignment horizontal="center" vertical="center" wrapText="1"/>
    </xf>
    <xf numFmtId="166" fontId="2" fillId="6" borderId="24" xfId="1" applyNumberFormat="1" applyFont="1" applyFill="1" applyBorder="1" applyAlignment="1">
      <alignment vertical="center" wrapText="1"/>
    </xf>
    <xf numFmtId="166" fontId="9" fillId="7" borderId="10" xfId="1" applyNumberFormat="1" applyFont="1" applyFill="1" applyBorder="1" applyAlignment="1" applyProtection="1">
      <alignment horizontal="center" vertical="center"/>
      <protection locked="0"/>
    </xf>
    <xf numFmtId="166" fontId="9" fillId="7" borderId="11" xfId="1" applyNumberFormat="1" applyFont="1" applyFill="1" applyBorder="1" applyAlignment="1" applyProtection="1">
      <alignment vertical="center"/>
      <protection locked="0"/>
    </xf>
    <xf numFmtId="166" fontId="3" fillId="0" borderId="0" xfId="1" applyNumberFormat="1" applyFont="1" applyBorder="1" applyAlignment="1">
      <alignment horizontal="center" vertical="center" wrapText="1"/>
    </xf>
    <xf numFmtId="166" fontId="2" fillId="6" borderId="22" xfId="1" applyNumberFormat="1" applyFont="1" applyFill="1" applyBorder="1" applyAlignment="1" applyProtection="1">
      <alignment vertical="center" wrapText="1"/>
    </xf>
    <xf numFmtId="166" fontId="1" fillId="6" borderId="22" xfId="1" applyNumberFormat="1" applyFont="1" applyFill="1" applyBorder="1" applyAlignment="1">
      <alignment vertical="center" wrapText="1"/>
    </xf>
    <xf numFmtId="166" fontId="3" fillId="7" borderId="10" xfId="1" applyNumberFormat="1" applyFont="1" applyFill="1" applyBorder="1" applyAlignment="1" applyProtection="1">
      <alignment horizontal="center" vertical="center"/>
      <protection locked="0"/>
    </xf>
    <xf numFmtId="166" fontId="3" fillId="7" borderId="11" xfId="1" applyNumberFormat="1" applyFont="1" applyFill="1" applyBorder="1" applyAlignment="1" applyProtection="1">
      <alignment vertical="center"/>
      <protection locked="0"/>
    </xf>
    <xf numFmtId="166" fontId="2" fillId="0" borderId="4" xfId="1" applyNumberFormat="1" applyFont="1" applyFill="1" applyBorder="1" applyAlignment="1" applyProtection="1">
      <alignment vertical="center" wrapText="1"/>
    </xf>
    <xf numFmtId="166" fontId="3" fillId="6" borderId="0" xfId="1" applyNumberFormat="1" applyFont="1" applyFill="1" applyBorder="1" applyAlignment="1">
      <alignment horizontal="center" vertical="center" wrapText="1"/>
    </xf>
    <xf numFmtId="166" fontId="2" fillId="6" borderId="4" xfId="1" applyNumberFormat="1" applyFont="1" applyFill="1" applyBorder="1" applyAlignment="1">
      <alignment vertical="center" wrapText="1"/>
    </xf>
    <xf numFmtId="166" fontId="3" fillId="6" borderId="8" xfId="1" applyNumberFormat="1" applyFont="1" applyFill="1" applyBorder="1" applyAlignment="1">
      <alignment horizontal="center" vertical="center" wrapText="1"/>
    </xf>
    <xf numFmtId="166" fontId="2" fillId="6" borderId="25" xfId="1" applyNumberFormat="1" applyFont="1" applyFill="1" applyBorder="1" applyAlignment="1">
      <alignment vertical="center" wrapText="1"/>
    </xf>
    <xf numFmtId="166" fontId="1" fillId="0" borderId="0" xfId="1" applyNumberFormat="1" applyFont="1" applyBorder="1" applyAlignment="1">
      <alignment horizontal="center" vertical="center"/>
    </xf>
    <xf numFmtId="166" fontId="1" fillId="0" borderId="4" xfId="1" applyNumberFormat="1" applyFont="1" applyBorder="1" applyAlignment="1">
      <alignment vertical="center"/>
    </xf>
    <xf numFmtId="166" fontId="3" fillId="6" borderId="6" xfId="1" applyNumberFormat="1" applyFont="1" applyFill="1" applyBorder="1" applyAlignment="1">
      <alignment horizontal="center" vertical="center"/>
    </xf>
    <xf numFmtId="166" fontId="3" fillId="6" borderId="7" xfId="1" applyNumberFormat="1" applyFont="1" applyFill="1" applyBorder="1" applyAlignment="1">
      <alignment horizontal="center" vertical="center"/>
    </xf>
    <xf numFmtId="166" fontId="3" fillId="0" borderId="13" xfId="1" applyNumberFormat="1" applyFont="1" applyFill="1" applyBorder="1" applyAlignment="1">
      <alignment horizontal="center" vertical="center"/>
    </xf>
    <xf numFmtId="166" fontId="2" fillId="0" borderId="26" xfId="1" applyNumberFormat="1" applyFont="1" applyFill="1" applyBorder="1" applyAlignment="1">
      <alignment vertical="center"/>
    </xf>
    <xf numFmtId="166" fontId="3" fillId="0" borderId="5" xfId="1" applyNumberFormat="1" applyFont="1" applyFill="1" applyBorder="1" applyAlignment="1">
      <alignment horizontal="center" vertical="center"/>
    </xf>
    <xf numFmtId="166" fontId="2" fillId="0" borderId="27" xfId="1" applyNumberFormat="1" applyFont="1" applyFill="1" applyBorder="1" applyAlignment="1" applyProtection="1">
      <alignment horizontal="center" vertical="center"/>
    </xf>
    <xf numFmtId="166" fontId="2" fillId="6" borderId="22" xfId="1" applyNumberFormat="1" applyFont="1" applyFill="1" applyBorder="1" applyAlignment="1" applyProtection="1">
      <alignment horizontal="center" vertical="center"/>
    </xf>
    <xf numFmtId="166" fontId="2" fillId="6" borderId="24" xfId="1" applyNumberFormat="1" applyFont="1" applyFill="1" applyBorder="1" applyAlignment="1" applyProtection="1">
      <alignment horizontal="center" vertical="center"/>
    </xf>
    <xf numFmtId="166" fontId="3" fillId="6" borderId="8" xfId="1" applyNumberFormat="1" applyFont="1" applyFill="1" applyBorder="1" applyAlignment="1">
      <alignment horizontal="center" vertical="center"/>
    </xf>
    <xf numFmtId="166" fontId="2" fillId="6" borderId="25" xfId="1" applyNumberFormat="1" applyFont="1" applyFill="1" applyBorder="1" applyAlignment="1" applyProtection="1">
      <alignment horizontal="center" vertical="center"/>
    </xf>
    <xf numFmtId="166" fontId="1" fillId="6" borderId="22" xfId="1" applyNumberFormat="1" applyFont="1" applyFill="1" applyBorder="1" applyAlignment="1">
      <alignment horizontal="center" vertical="center" wrapText="1"/>
    </xf>
    <xf numFmtId="166" fontId="3" fillId="6" borderId="5" xfId="1" applyNumberFormat="1" applyFont="1" applyFill="1" applyBorder="1" applyAlignment="1">
      <alignment horizontal="center" vertical="center"/>
    </xf>
    <xf numFmtId="166" fontId="2" fillId="6" borderId="27" xfId="1" applyNumberFormat="1" applyFont="1" applyFill="1" applyBorder="1" applyAlignment="1" applyProtection="1">
      <alignment horizontal="center" vertical="center"/>
    </xf>
    <xf numFmtId="166" fontId="2" fillId="6" borderId="22" xfId="1" applyNumberFormat="1" applyFont="1" applyFill="1" applyBorder="1" applyAlignment="1" applyProtection="1">
      <alignment horizontal="center" vertical="center"/>
      <protection locked="0"/>
    </xf>
    <xf numFmtId="166" fontId="3" fillId="0" borderId="13" xfId="1" applyNumberFormat="1" applyFont="1" applyBorder="1" applyAlignment="1">
      <alignment horizontal="center" vertical="center"/>
    </xf>
    <xf numFmtId="166" fontId="2" fillId="0" borderId="26" xfId="1" applyNumberFormat="1" applyFont="1" applyFill="1" applyBorder="1" applyAlignment="1" applyProtection="1">
      <alignment vertical="center"/>
    </xf>
    <xf numFmtId="166" fontId="2" fillId="6" borderId="22" xfId="1" applyNumberFormat="1" applyFont="1" applyFill="1" applyBorder="1" applyAlignment="1" applyProtection="1">
      <alignment vertical="center"/>
    </xf>
    <xf numFmtId="166" fontId="3" fillId="6" borderId="22" xfId="1" applyNumberFormat="1" applyFont="1" applyFill="1" applyBorder="1" applyAlignment="1">
      <alignment horizontal="center"/>
    </xf>
    <xf numFmtId="166" fontId="1" fillId="0" borderId="27" xfId="1" applyNumberFormat="1" applyFont="1" applyFill="1" applyBorder="1" applyAlignment="1">
      <alignment vertical="center" wrapText="1"/>
    </xf>
    <xf numFmtId="166" fontId="3" fillId="6" borderId="13" xfId="1" applyNumberFormat="1" applyFont="1" applyFill="1" applyBorder="1" applyAlignment="1">
      <alignment horizontal="center" vertical="center"/>
    </xf>
    <xf numFmtId="166" fontId="1" fillId="6" borderId="26" xfId="1" applyNumberFormat="1" applyFont="1" applyFill="1" applyBorder="1" applyAlignment="1">
      <alignment vertical="center" wrapText="1"/>
    </xf>
    <xf numFmtId="166" fontId="3" fillId="6" borderId="15" xfId="1" applyNumberFormat="1" applyFont="1" applyFill="1" applyBorder="1" applyAlignment="1">
      <alignment horizontal="center" vertical="center"/>
    </xf>
    <xf numFmtId="166" fontId="2" fillId="6" borderId="30" xfId="1" applyNumberFormat="1" applyFont="1" applyFill="1" applyBorder="1" applyAlignment="1">
      <alignment vertical="center" wrapText="1"/>
    </xf>
    <xf numFmtId="166" fontId="1" fillId="6" borderId="4" xfId="1" applyNumberFormat="1" applyFont="1" applyFill="1" applyBorder="1" applyAlignment="1">
      <alignment vertical="center" wrapText="1"/>
    </xf>
    <xf numFmtId="166" fontId="3" fillId="7" borderId="5" xfId="1" applyNumberFormat="1" applyFont="1" applyFill="1" applyBorder="1" applyAlignment="1" applyProtection="1">
      <alignment horizontal="center" vertical="center"/>
      <protection locked="0"/>
    </xf>
    <xf numFmtId="166" fontId="3" fillId="7" borderId="27" xfId="1" applyNumberFormat="1" applyFont="1" applyFill="1" applyBorder="1" applyAlignment="1" applyProtection="1">
      <alignment vertical="center"/>
      <protection locked="0"/>
    </xf>
    <xf numFmtId="166" fontId="3" fillId="0" borderId="5" xfId="1" applyNumberFormat="1" applyFont="1" applyBorder="1" applyAlignment="1">
      <alignment horizontal="center" vertical="center"/>
    </xf>
    <xf numFmtId="166" fontId="2" fillId="0" borderId="27" xfId="1" applyNumberFormat="1" applyFont="1" applyFill="1" applyBorder="1" applyAlignment="1" applyProtection="1">
      <alignment vertical="center"/>
    </xf>
    <xf numFmtId="166" fontId="1" fillId="6" borderId="22" xfId="1" applyNumberFormat="1" applyFont="1" applyFill="1" applyBorder="1" applyAlignment="1">
      <alignment vertical="center"/>
    </xf>
    <xf numFmtId="166" fontId="1" fillId="6" borderId="24" xfId="1" applyNumberFormat="1" applyFont="1" applyFill="1" applyBorder="1" applyAlignment="1">
      <alignment vertical="center" wrapText="1"/>
    </xf>
    <xf numFmtId="166" fontId="2" fillId="6" borderId="27" xfId="1" applyNumberFormat="1" applyFont="1" applyFill="1" applyBorder="1" applyAlignment="1">
      <alignment vertical="center" wrapText="1"/>
    </xf>
    <xf numFmtId="166" fontId="2" fillId="6" borderId="25" xfId="1" applyNumberFormat="1" applyFont="1" applyFill="1" applyBorder="1" applyAlignment="1" applyProtection="1">
      <alignment vertical="center" wrapText="1"/>
    </xf>
    <xf numFmtId="166" fontId="3" fillId="0" borderId="0" xfId="1" applyNumberFormat="1" applyFont="1" applyBorder="1" applyAlignment="1">
      <alignment horizontal="center" vertical="center"/>
    </xf>
    <xf numFmtId="166" fontId="2" fillId="0" borderId="4" xfId="1" applyNumberFormat="1" applyFont="1" applyFill="1" applyBorder="1" applyAlignment="1">
      <alignment vertical="center"/>
    </xf>
    <xf numFmtId="166" fontId="3" fillId="0" borderId="4" xfId="1" applyNumberFormat="1" applyFont="1" applyFill="1" applyBorder="1" applyAlignment="1" applyProtection="1">
      <alignment vertical="center"/>
    </xf>
    <xf numFmtId="166" fontId="2" fillId="6" borderId="24" xfId="1" applyNumberFormat="1" applyFont="1" applyFill="1" applyBorder="1" applyAlignment="1" applyProtection="1">
      <alignment vertical="center"/>
    </xf>
    <xf numFmtId="166" fontId="1" fillId="0" borderId="2" xfId="1" applyNumberFormat="1" applyFont="1" applyBorder="1" applyAlignment="1">
      <alignment horizontal="center" vertical="center" wrapText="1"/>
    </xf>
    <xf numFmtId="166" fontId="6" fillId="0" borderId="16" xfId="1" applyNumberFormat="1" applyFont="1" applyBorder="1" applyAlignment="1">
      <alignment vertical="center" wrapText="1"/>
    </xf>
    <xf numFmtId="166" fontId="5" fillId="0" borderId="0" xfId="1" applyNumberFormat="1" applyFont="1" applyBorder="1" applyAlignment="1">
      <alignment horizontal="center" vertical="center" wrapText="1"/>
    </xf>
    <xf numFmtId="166" fontId="5" fillId="0" borderId="0" xfId="1" applyNumberFormat="1" applyFont="1" applyBorder="1" applyAlignment="1">
      <alignment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 wrapText="1"/>
      <protection locked="0"/>
    </xf>
    <xf numFmtId="0" fontId="4" fillId="0" borderId="0" xfId="0" applyFont="1" applyBorder="1" applyAlignment="1" applyProtection="1">
      <alignment horizontal="left" wrapText="1"/>
      <protection locked="0"/>
    </xf>
    <xf numFmtId="0" fontId="4" fillId="0" borderId="4" xfId="0" applyFont="1" applyBorder="1" applyAlignment="1" applyProtection="1">
      <alignment horizontal="left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</cellXfs>
  <cellStyles count="15">
    <cellStyle name="Moeda" xfId="1" builtinId="4"/>
    <cellStyle name="Moeda 2" xfId="2"/>
    <cellStyle name="Normal" xfId="0" builtinId="0"/>
    <cellStyle name="Normal 2" xfId="3"/>
    <cellStyle name="Normal 2 2" xfId="4"/>
    <cellStyle name="Normal 2 3" xfId="5"/>
    <cellStyle name="Normal 3" xfId="6"/>
    <cellStyle name="Normal 3 2" xfId="7"/>
    <cellStyle name="Normal 4" xfId="8"/>
    <cellStyle name="Normal 4 2" xfId="9"/>
    <cellStyle name="Normal 4 3" xfId="10"/>
    <cellStyle name="Porcentagem 2" xfId="11"/>
    <cellStyle name="Separador de milhares 2" xfId="13"/>
    <cellStyle name="Vírgula" xfId="12" builtinId="3"/>
    <cellStyle name="Vírgula 2" xfId="1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560871</xdr:colOff>
      <xdr:row>54</xdr:row>
      <xdr:rowOff>56735</xdr:rowOff>
    </xdr:from>
    <xdr:ext cx="184731" cy="264560"/>
    <xdr:sp macro="" textlink="">
      <xdr:nvSpPr>
        <xdr:cNvPr id="4" name="CaixaDeTexto 3"/>
        <xdr:cNvSpPr txBox="1"/>
      </xdr:nvSpPr>
      <xdr:spPr>
        <a:xfrm>
          <a:off x="3481871" y="127805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63</xdr:row>
      <xdr:rowOff>0</xdr:rowOff>
    </xdr:from>
    <xdr:ext cx="184731" cy="264560"/>
    <xdr:sp macro="" textlink="">
      <xdr:nvSpPr>
        <xdr:cNvPr id="5" name="CaixaDeTexto 4"/>
        <xdr:cNvSpPr txBox="1"/>
      </xdr:nvSpPr>
      <xdr:spPr>
        <a:xfrm>
          <a:off x="3481871" y="14724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6" name="CaixaDeTexto 5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3" name="CaixaDeTexto 12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4" name="CaixaDeTexto 13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5" name="CaixaDeTexto 14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6" name="CaixaDeTexto 15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7" name="CaixaDeTexto 16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8" name="CaixaDeTexto 17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9" name="CaixaDeTexto 18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0" name="CaixaDeTexto 19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1" name="CaixaDeTexto 20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2" name="CaixaDeTexto 21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3" name="CaixaDeTexto 22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4" name="CaixaDeTexto 23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56</xdr:row>
      <xdr:rowOff>0</xdr:rowOff>
    </xdr:from>
    <xdr:ext cx="184731" cy="264560"/>
    <xdr:sp macro="" textlink="">
      <xdr:nvSpPr>
        <xdr:cNvPr id="25" name="CaixaDeTexto 24"/>
        <xdr:cNvSpPr txBox="1"/>
      </xdr:nvSpPr>
      <xdr:spPr>
        <a:xfrm>
          <a:off x="3481871" y="1294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56</xdr:row>
      <xdr:rowOff>0</xdr:rowOff>
    </xdr:from>
    <xdr:ext cx="184731" cy="264560"/>
    <xdr:sp macro="" textlink="">
      <xdr:nvSpPr>
        <xdr:cNvPr id="26" name="CaixaDeTexto 25"/>
        <xdr:cNvSpPr txBox="1"/>
      </xdr:nvSpPr>
      <xdr:spPr>
        <a:xfrm>
          <a:off x="3481871" y="1294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56</xdr:row>
      <xdr:rowOff>0</xdr:rowOff>
    </xdr:from>
    <xdr:ext cx="184731" cy="264560"/>
    <xdr:sp macro="" textlink="">
      <xdr:nvSpPr>
        <xdr:cNvPr id="27" name="CaixaDeTexto 26"/>
        <xdr:cNvSpPr txBox="1"/>
      </xdr:nvSpPr>
      <xdr:spPr>
        <a:xfrm>
          <a:off x="3481871" y="1294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56</xdr:row>
      <xdr:rowOff>0</xdr:rowOff>
    </xdr:from>
    <xdr:ext cx="184731" cy="264560"/>
    <xdr:sp macro="" textlink="">
      <xdr:nvSpPr>
        <xdr:cNvPr id="28" name="CaixaDeTexto 27"/>
        <xdr:cNvSpPr txBox="1"/>
      </xdr:nvSpPr>
      <xdr:spPr>
        <a:xfrm>
          <a:off x="3481871" y="1294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56</xdr:row>
      <xdr:rowOff>0</xdr:rowOff>
    </xdr:from>
    <xdr:ext cx="184731" cy="264560"/>
    <xdr:sp macro="" textlink="">
      <xdr:nvSpPr>
        <xdr:cNvPr id="29" name="CaixaDeTexto 28"/>
        <xdr:cNvSpPr txBox="1"/>
      </xdr:nvSpPr>
      <xdr:spPr>
        <a:xfrm>
          <a:off x="3481871" y="1294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56</xdr:row>
      <xdr:rowOff>0</xdr:rowOff>
    </xdr:from>
    <xdr:ext cx="184731" cy="264560"/>
    <xdr:sp macro="" textlink="">
      <xdr:nvSpPr>
        <xdr:cNvPr id="30" name="CaixaDeTexto 29"/>
        <xdr:cNvSpPr txBox="1"/>
      </xdr:nvSpPr>
      <xdr:spPr>
        <a:xfrm>
          <a:off x="3481871" y="1294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56</xdr:row>
      <xdr:rowOff>0</xdr:rowOff>
    </xdr:from>
    <xdr:ext cx="184731" cy="264560"/>
    <xdr:sp macro="" textlink="">
      <xdr:nvSpPr>
        <xdr:cNvPr id="31" name="CaixaDeTexto 30"/>
        <xdr:cNvSpPr txBox="1"/>
      </xdr:nvSpPr>
      <xdr:spPr>
        <a:xfrm>
          <a:off x="3481871" y="1294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56</xdr:row>
      <xdr:rowOff>0</xdr:rowOff>
    </xdr:from>
    <xdr:ext cx="184731" cy="264560"/>
    <xdr:sp macro="" textlink="">
      <xdr:nvSpPr>
        <xdr:cNvPr id="32" name="CaixaDeTexto 31"/>
        <xdr:cNvSpPr txBox="1"/>
      </xdr:nvSpPr>
      <xdr:spPr>
        <a:xfrm>
          <a:off x="3481871" y="1294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63</xdr:row>
      <xdr:rowOff>0</xdr:rowOff>
    </xdr:from>
    <xdr:ext cx="184731" cy="264560"/>
    <xdr:sp macro="" textlink="">
      <xdr:nvSpPr>
        <xdr:cNvPr id="33" name="CaixaDeTexto 32"/>
        <xdr:cNvSpPr txBox="1"/>
      </xdr:nvSpPr>
      <xdr:spPr>
        <a:xfrm>
          <a:off x="3481871" y="14724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63</xdr:row>
      <xdr:rowOff>0</xdr:rowOff>
    </xdr:from>
    <xdr:ext cx="184731" cy="264560"/>
    <xdr:sp macro="" textlink="">
      <xdr:nvSpPr>
        <xdr:cNvPr id="34" name="CaixaDeTexto 33"/>
        <xdr:cNvSpPr txBox="1"/>
      </xdr:nvSpPr>
      <xdr:spPr>
        <a:xfrm>
          <a:off x="3481871" y="14724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63</xdr:row>
      <xdr:rowOff>0</xdr:rowOff>
    </xdr:from>
    <xdr:ext cx="184731" cy="264560"/>
    <xdr:sp macro="" textlink="">
      <xdr:nvSpPr>
        <xdr:cNvPr id="35" name="CaixaDeTexto 34"/>
        <xdr:cNvSpPr txBox="1"/>
      </xdr:nvSpPr>
      <xdr:spPr>
        <a:xfrm>
          <a:off x="3481871" y="14724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63</xdr:row>
      <xdr:rowOff>0</xdr:rowOff>
    </xdr:from>
    <xdr:ext cx="184731" cy="264560"/>
    <xdr:sp macro="" textlink="">
      <xdr:nvSpPr>
        <xdr:cNvPr id="36" name="CaixaDeTexto 35"/>
        <xdr:cNvSpPr txBox="1"/>
      </xdr:nvSpPr>
      <xdr:spPr>
        <a:xfrm>
          <a:off x="3481871" y="14724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63</xdr:row>
      <xdr:rowOff>0</xdr:rowOff>
    </xdr:from>
    <xdr:ext cx="184731" cy="264560"/>
    <xdr:sp macro="" textlink="">
      <xdr:nvSpPr>
        <xdr:cNvPr id="37" name="CaixaDeTexto 36"/>
        <xdr:cNvSpPr txBox="1"/>
      </xdr:nvSpPr>
      <xdr:spPr>
        <a:xfrm>
          <a:off x="3481871" y="14724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56</xdr:row>
      <xdr:rowOff>0</xdr:rowOff>
    </xdr:from>
    <xdr:ext cx="184731" cy="264560"/>
    <xdr:sp macro="" textlink="">
      <xdr:nvSpPr>
        <xdr:cNvPr id="38" name="CaixaDeTexto 37"/>
        <xdr:cNvSpPr txBox="1"/>
      </xdr:nvSpPr>
      <xdr:spPr>
        <a:xfrm>
          <a:off x="3481871" y="1294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56</xdr:row>
      <xdr:rowOff>0</xdr:rowOff>
    </xdr:from>
    <xdr:ext cx="184731" cy="264560"/>
    <xdr:sp macro="" textlink="">
      <xdr:nvSpPr>
        <xdr:cNvPr id="39" name="CaixaDeTexto 38"/>
        <xdr:cNvSpPr txBox="1"/>
      </xdr:nvSpPr>
      <xdr:spPr>
        <a:xfrm>
          <a:off x="3481871" y="1294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56</xdr:row>
      <xdr:rowOff>0</xdr:rowOff>
    </xdr:from>
    <xdr:ext cx="184731" cy="264560"/>
    <xdr:sp macro="" textlink="">
      <xdr:nvSpPr>
        <xdr:cNvPr id="40" name="CaixaDeTexto 39"/>
        <xdr:cNvSpPr txBox="1"/>
      </xdr:nvSpPr>
      <xdr:spPr>
        <a:xfrm>
          <a:off x="3481871" y="1294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56</xdr:row>
      <xdr:rowOff>0</xdr:rowOff>
    </xdr:from>
    <xdr:ext cx="184731" cy="264560"/>
    <xdr:sp macro="" textlink="">
      <xdr:nvSpPr>
        <xdr:cNvPr id="41" name="CaixaDeTexto 40"/>
        <xdr:cNvSpPr txBox="1"/>
      </xdr:nvSpPr>
      <xdr:spPr>
        <a:xfrm>
          <a:off x="3481871" y="1294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56</xdr:row>
      <xdr:rowOff>0</xdr:rowOff>
    </xdr:from>
    <xdr:ext cx="184731" cy="264560"/>
    <xdr:sp macro="" textlink="">
      <xdr:nvSpPr>
        <xdr:cNvPr id="42" name="CaixaDeTexto 41"/>
        <xdr:cNvSpPr txBox="1"/>
      </xdr:nvSpPr>
      <xdr:spPr>
        <a:xfrm>
          <a:off x="3481871" y="1294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56</xdr:row>
      <xdr:rowOff>0</xdr:rowOff>
    </xdr:from>
    <xdr:ext cx="184731" cy="264560"/>
    <xdr:sp macro="" textlink="">
      <xdr:nvSpPr>
        <xdr:cNvPr id="43" name="CaixaDeTexto 42"/>
        <xdr:cNvSpPr txBox="1"/>
      </xdr:nvSpPr>
      <xdr:spPr>
        <a:xfrm>
          <a:off x="3481871" y="1294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56</xdr:row>
      <xdr:rowOff>0</xdr:rowOff>
    </xdr:from>
    <xdr:ext cx="184731" cy="264560"/>
    <xdr:sp macro="" textlink="">
      <xdr:nvSpPr>
        <xdr:cNvPr id="44" name="CaixaDeTexto 43"/>
        <xdr:cNvSpPr txBox="1"/>
      </xdr:nvSpPr>
      <xdr:spPr>
        <a:xfrm>
          <a:off x="3481871" y="1294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56</xdr:row>
      <xdr:rowOff>0</xdr:rowOff>
    </xdr:from>
    <xdr:ext cx="184731" cy="264560"/>
    <xdr:sp macro="" textlink="">
      <xdr:nvSpPr>
        <xdr:cNvPr id="45" name="CaixaDeTexto 44"/>
        <xdr:cNvSpPr txBox="1"/>
      </xdr:nvSpPr>
      <xdr:spPr>
        <a:xfrm>
          <a:off x="3481871" y="1294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56</xdr:row>
      <xdr:rowOff>0</xdr:rowOff>
    </xdr:from>
    <xdr:ext cx="184731" cy="264560"/>
    <xdr:sp macro="" textlink="">
      <xdr:nvSpPr>
        <xdr:cNvPr id="46" name="CaixaDeTexto 45"/>
        <xdr:cNvSpPr txBox="1"/>
      </xdr:nvSpPr>
      <xdr:spPr>
        <a:xfrm>
          <a:off x="3481871" y="1294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56</xdr:row>
      <xdr:rowOff>0</xdr:rowOff>
    </xdr:from>
    <xdr:ext cx="184731" cy="264560"/>
    <xdr:sp macro="" textlink="">
      <xdr:nvSpPr>
        <xdr:cNvPr id="47" name="CaixaDeTexto 46"/>
        <xdr:cNvSpPr txBox="1"/>
      </xdr:nvSpPr>
      <xdr:spPr>
        <a:xfrm>
          <a:off x="3481871" y="1294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56</xdr:row>
      <xdr:rowOff>0</xdr:rowOff>
    </xdr:from>
    <xdr:ext cx="184731" cy="264560"/>
    <xdr:sp macro="" textlink="">
      <xdr:nvSpPr>
        <xdr:cNvPr id="48" name="CaixaDeTexto 47"/>
        <xdr:cNvSpPr txBox="1"/>
      </xdr:nvSpPr>
      <xdr:spPr>
        <a:xfrm>
          <a:off x="3481871" y="1294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56</xdr:row>
      <xdr:rowOff>0</xdr:rowOff>
    </xdr:from>
    <xdr:ext cx="184731" cy="264560"/>
    <xdr:sp macro="" textlink="">
      <xdr:nvSpPr>
        <xdr:cNvPr id="49" name="CaixaDeTexto 48"/>
        <xdr:cNvSpPr txBox="1"/>
      </xdr:nvSpPr>
      <xdr:spPr>
        <a:xfrm>
          <a:off x="3481871" y="1294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56</xdr:row>
      <xdr:rowOff>0</xdr:rowOff>
    </xdr:from>
    <xdr:ext cx="184731" cy="264560"/>
    <xdr:sp macro="" textlink="">
      <xdr:nvSpPr>
        <xdr:cNvPr id="50" name="CaixaDeTexto 49"/>
        <xdr:cNvSpPr txBox="1"/>
      </xdr:nvSpPr>
      <xdr:spPr>
        <a:xfrm>
          <a:off x="3481871" y="1294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56</xdr:row>
      <xdr:rowOff>0</xdr:rowOff>
    </xdr:from>
    <xdr:ext cx="184731" cy="264560"/>
    <xdr:sp macro="" textlink="">
      <xdr:nvSpPr>
        <xdr:cNvPr id="51" name="CaixaDeTexto 50"/>
        <xdr:cNvSpPr txBox="1"/>
      </xdr:nvSpPr>
      <xdr:spPr>
        <a:xfrm>
          <a:off x="3481871" y="1294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56</xdr:row>
      <xdr:rowOff>0</xdr:rowOff>
    </xdr:from>
    <xdr:ext cx="184731" cy="264560"/>
    <xdr:sp macro="" textlink="">
      <xdr:nvSpPr>
        <xdr:cNvPr id="52" name="CaixaDeTexto 51"/>
        <xdr:cNvSpPr txBox="1"/>
      </xdr:nvSpPr>
      <xdr:spPr>
        <a:xfrm>
          <a:off x="3481871" y="1294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56</xdr:row>
      <xdr:rowOff>0</xdr:rowOff>
    </xdr:from>
    <xdr:ext cx="184731" cy="264560"/>
    <xdr:sp macro="" textlink="">
      <xdr:nvSpPr>
        <xdr:cNvPr id="53" name="CaixaDeTexto 52"/>
        <xdr:cNvSpPr txBox="1"/>
      </xdr:nvSpPr>
      <xdr:spPr>
        <a:xfrm>
          <a:off x="3481871" y="1294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56</xdr:row>
      <xdr:rowOff>0</xdr:rowOff>
    </xdr:from>
    <xdr:ext cx="184731" cy="264560"/>
    <xdr:sp macro="" textlink="">
      <xdr:nvSpPr>
        <xdr:cNvPr id="54" name="CaixaDeTexto 53"/>
        <xdr:cNvSpPr txBox="1"/>
      </xdr:nvSpPr>
      <xdr:spPr>
        <a:xfrm>
          <a:off x="3481871" y="1294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56</xdr:row>
      <xdr:rowOff>0</xdr:rowOff>
    </xdr:from>
    <xdr:ext cx="184731" cy="264560"/>
    <xdr:sp macro="" textlink="">
      <xdr:nvSpPr>
        <xdr:cNvPr id="55" name="CaixaDeTexto 54"/>
        <xdr:cNvSpPr txBox="1"/>
      </xdr:nvSpPr>
      <xdr:spPr>
        <a:xfrm>
          <a:off x="3481871" y="1294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56</xdr:row>
      <xdr:rowOff>0</xdr:rowOff>
    </xdr:from>
    <xdr:ext cx="184731" cy="264560"/>
    <xdr:sp macro="" textlink="">
      <xdr:nvSpPr>
        <xdr:cNvPr id="56" name="CaixaDeTexto 55"/>
        <xdr:cNvSpPr txBox="1"/>
      </xdr:nvSpPr>
      <xdr:spPr>
        <a:xfrm>
          <a:off x="3481871" y="1294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56</xdr:row>
      <xdr:rowOff>0</xdr:rowOff>
    </xdr:from>
    <xdr:ext cx="184731" cy="264560"/>
    <xdr:sp macro="" textlink="">
      <xdr:nvSpPr>
        <xdr:cNvPr id="57" name="CaixaDeTexto 56"/>
        <xdr:cNvSpPr txBox="1"/>
      </xdr:nvSpPr>
      <xdr:spPr>
        <a:xfrm>
          <a:off x="3481871" y="1294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56</xdr:row>
      <xdr:rowOff>0</xdr:rowOff>
    </xdr:from>
    <xdr:ext cx="184731" cy="264560"/>
    <xdr:sp macro="" textlink="">
      <xdr:nvSpPr>
        <xdr:cNvPr id="58" name="CaixaDeTexto 57"/>
        <xdr:cNvSpPr txBox="1"/>
      </xdr:nvSpPr>
      <xdr:spPr>
        <a:xfrm>
          <a:off x="3481871" y="1294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56</xdr:row>
      <xdr:rowOff>0</xdr:rowOff>
    </xdr:from>
    <xdr:ext cx="184731" cy="264560"/>
    <xdr:sp macro="" textlink="">
      <xdr:nvSpPr>
        <xdr:cNvPr id="59" name="CaixaDeTexto 58"/>
        <xdr:cNvSpPr txBox="1"/>
      </xdr:nvSpPr>
      <xdr:spPr>
        <a:xfrm>
          <a:off x="3481871" y="1294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56</xdr:row>
      <xdr:rowOff>0</xdr:rowOff>
    </xdr:from>
    <xdr:ext cx="184731" cy="264560"/>
    <xdr:sp macro="" textlink="">
      <xdr:nvSpPr>
        <xdr:cNvPr id="60" name="CaixaDeTexto 59"/>
        <xdr:cNvSpPr txBox="1"/>
      </xdr:nvSpPr>
      <xdr:spPr>
        <a:xfrm>
          <a:off x="3481871" y="1294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56</xdr:row>
      <xdr:rowOff>0</xdr:rowOff>
    </xdr:from>
    <xdr:ext cx="184731" cy="264560"/>
    <xdr:sp macro="" textlink="">
      <xdr:nvSpPr>
        <xdr:cNvPr id="61" name="CaixaDeTexto 60"/>
        <xdr:cNvSpPr txBox="1"/>
      </xdr:nvSpPr>
      <xdr:spPr>
        <a:xfrm>
          <a:off x="3481871" y="1294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56</xdr:row>
      <xdr:rowOff>0</xdr:rowOff>
    </xdr:from>
    <xdr:ext cx="184731" cy="264560"/>
    <xdr:sp macro="" textlink="">
      <xdr:nvSpPr>
        <xdr:cNvPr id="62" name="CaixaDeTexto 61"/>
        <xdr:cNvSpPr txBox="1"/>
      </xdr:nvSpPr>
      <xdr:spPr>
        <a:xfrm>
          <a:off x="3481871" y="1294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56</xdr:row>
      <xdr:rowOff>0</xdr:rowOff>
    </xdr:from>
    <xdr:ext cx="184731" cy="264560"/>
    <xdr:sp macro="" textlink="">
      <xdr:nvSpPr>
        <xdr:cNvPr id="63" name="CaixaDeTexto 62"/>
        <xdr:cNvSpPr txBox="1"/>
      </xdr:nvSpPr>
      <xdr:spPr>
        <a:xfrm>
          <a:off x="3481871" y="1294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56</xdr:row>
      <xdr:rowOff>0</xdr:rowOff>
    </xdr:from>
    <xdr:ext cx="184731" cy="264560"/>
    <xdr:sp macro="" textlink="">
      <xdr:nvSpPr>
        <xdr:cNvPr id="64" name="CaixaDeTexto 63"/>
        <xdr:cNvSpPr txBox="1"/>
      </xdr:nvSpPr>
      <xdr:spPr>
        <a:xfrm>
          <a:off x="3481871" y="1294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56</xdr:row>
      <xdr:rowOff>0</xdr:rowOff>
    </xdr:from>
    <xdr:ext cx="184731" cy="264560"/>
    <xdr:sp macro="" textlink="">
      <xdr:nvSpPr>
        <xdr:cNvPr id="65" name="CaixaDeTexto 64"/>
        <xdr:cNvSpPr txBox="1"/>
      </xdr:nvSpPr>
      <xdr:spPr>
        <a:xfrm>
          <a:off x="3481871" y="1294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56</xdr:row>
      <xdr:rowOff>0</xdr:rowOff>
    </xdr:from>
    <xdr:ext cx="184731" cy="264560"/>
    <xdr:sp macro="" textlink="">
      <xdr:nvSpPr>
        <xdr:cNvPr id="66" name="CaixaDeTexto 65"/>
        <xdr:cNvSpPr txBox="1"/>
      </xdr:nvSpPr>
      <xdr:spPr>
        <a:xfrm>
          <a:off x="3481871" y="1294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56</xdr:row>
      <xdr:rowOff>0</xdr:rowOff>
    </xdr:from>
    <xdr:ext cx="184731" cy="264560"/>
    <xdr:sp macro="" textlink="">
      <xdr:nvSpPr>
        <xdr:cNvPr id="67" name="CaixaDeTexto 66"/>
        <xdr:cNvSpPr txBox="1"/>
      </xdr:nvSpPr>
      <xdr:spPr>
        <a:xfrm>
          <a:off x="3481871" y="1294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56</xdr:row>
      <xdr:rowOff>0</xdr:rowOff>
    </xdr:from>
    <xdr:ext cx="184731" cy="264560"/>
    <xdr:sp macro="" textlink="">
      <xdr:nvSpPr>
        <xdr:cNvPr id="68" name="CaixaDeTexto 67"/>
        <xdr:cNvSpPr txBox="1"/>
      </xdr:nvSpPr>
      <xdr:spPr>
        <a:xfrm>
          <a:off x="3481871" y="1294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56</xdr:row>
      <xdr:rowOff>0</xdr:rowOff>
    </xdr:from>
    <xdr:ext cx="184731" cy="264560"/>
    <xdr:sp macro="" textlink="">
      <xdr:nvSpPr>
        <xdr:cNvPr id="69" name="CaixaDeTexto 68"/>
        <xdr:cNvSpPr txBox="1"/>
      </xdr:nvSpPr>
      <xdr:spPr>
        <a:xfrm>
          <a:off x="3481871" y="1294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56</xdr:row>
      <xdr:rowOff>0</xdr:rowOff>
    </xdr:from>
    <xdr:ext cx="184731" cy="264560"/>
    <xdr:sp macro="" textlink="">
      <xdr:nvSpPr>
        <xdr:cNvPr id="70" name="CaixaDeTexto 69"/>
        <xdr:cNvSpPr txBox="1"/>
      </xdr:nvSpPr>
      <xdr:spPr>
        <a:xfrm>
          <a:off x="3481871" y="1294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56</xdr:row>
      <xdr:rowOff>0</xdr:rowOff>
    </xdr:from>
    <xdr:ext cx="184731" cy="264560"/>
    <xdr:sp macro="" textlink="">
      <xdr:nvSpPr>
        <xdr:cNvPr id="71" name="CaixaDeTexto 70"/>
        <xdr:cNvSpPr txBox="1"/>
      </xdr:nvSpPr>
      <xdr:spPr>
        <a:xfrm>
          <a:off x="3481871" y="1294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56</xdr:row>
      <xdr:rowOff>0</xdr:rowOff>
    </xdr:from>
    <xdr:ext cx="184731" cy="264560"/>
    <xdr:sp macro="" textlink="">
      <xdr:nvSpPr>
        <xdr:cNvPr id="72" name="CaixaDeTexto 71"/>
        <xdr:cNvSpPr txBox="1"/>
      </xdr:nvSpPr>
      <xdr:spPr>
        <a:xfrm>
          <a:off x="3481871" y="1294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56</xdr:row>
      <xdr:rowOff>0</xdr:rowOff>
    </xdr:from>
    <xdr:ext cx="184731" cy="264560"/>
    <xdr:sp macro="" textlink="">
      <xdr:nvSpPr>
        <xdr:cNvPr id="73" name="CaixaDeTexto 72"/>
        <xdr:cNvSpPr txBox="1"/>
      </xdr:nvSpPr>
      <xdr:spPr>
        <a:xfrm>
          <a:off x="3481871" y="1294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56</xdr:row>
      <xdr:rowOff>0</xdr:rowOff>
    </xdr:from>
    <xdr:ext cx="184731" cy="264560"/>
    <xdr:sp macro="" textlink="">
      <xdr:nvSpPr>
        <xdr:cNvPr id="74" name="CaixaDeTexto 73"/>
        <xdr:cNvSpPr txBox="1"/>
      </xdr:nvSpPr>
      <xdr:spPr>
        <a:xfrm>
          <a:off x="3481871" y="1294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56</xdr:row>
      <xdr:rowOff>0</xdr:rowOff>
    </xdr:from>
    <xdr:ext cx="184731" cy="264560"/>
    <xdr:sp macro="" textlink="">
      <xdr:nvSpPr>
        <xdr:cNvPr id="75" name="CaixaDeTexto 74"/>
        <xdr:cNvSpPr txBox="1"/>
      </xdr:nvSpPr>
      <xdr:spPr>
        <a:xfrm>
          <a:off x="3481871" y="1294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56</xdr:row>
      <xdr:rowOff>0</xdr:rowOff>
    </xdr:from>
    <xdr:ext cx="184731" cy="264560"/>
    <xdr:sp macro="" textlink="">
      <xdr:nvSpPr>
        <xdr:cNvPr id="76" name="CaixaDeTexto 75"/>
        <xdr:cNvSpPr txBox="1"/>
      </xdr:nvSpPr>
      <xdr:spPr>
        <a:xfrm>
          <a:off x="3481871" y="1294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56</xdr:row>
      <xdr:rowOff>0</xdr:rowOff>
    </xdr:from>
    <xdr:ext cx="184731" cy="264560"/>
    <xdr:sp macro="" textlink="">
      <xdr:nvSpPr>
        <xdr:cNvPr id="77" name="CaixaDeTexto 76"/>
        <xdr:cNvSpPr txBox="1"/>
      </xdr:nvSpPr>
      <xdr:spPr>
        <a:xfrm>
          <a:off x="3481871" y="1294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78" name="CaixaDeTexto 77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79" name="CaixaDeTexto 78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80" name="CaixaDeTexto 79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81" name="CaixaDeTexto 80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82" name="CaixaDeTexto 81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83" name="CaixaDeTexto 82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84" name="CaixaDeTexto 83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85" name="CaixaDeTexto 84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86" name="CaixaDeTexto 85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87" name="CaixaDeTexto 86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88" name="CaixaDeTexto 87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89" name="CaixaDeTexto 88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90" name="CaixaDeTexto 89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91" name="CaixaDeTexto 90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92" name="CaixaDeTexto 91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93" name="CaixaDeTexto 92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94" name="CaixaDeTexto 93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95" name="CaixaDeTexto 94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96" name="CaixaDeTexto 95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97" name="CaixaDeTexto 96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98" name="CaixaDeTexto 97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99" name="CaixaDeTexto 98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00" name="CaixaDeTexto 99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01" name="CaixaDeTexto 100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02" name="CaixaDeTexto 101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03" name="CaixaDeTexto 102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04" name="CaixaDeTexto 103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05" name="CaixaDeTexto 104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06" name="CaixaDeTexto 105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07" name="CaixaDeTexto 106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08" name="CaixaDeTexto 107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09" name="CaixaDeTexto 108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10" name="CaixaDeTexto 109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11" name="CaixaDeTexto 110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12" name="CaixaDeTexto 111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13" name="CaixaDeTexto 112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14" name="CaixaDeTexto 113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15" name="CaixaDeTexto 114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16" name="CaixaDeTexto 115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17" name="CaixaDeTexto 116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18" name="CaixaDeTexto 117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19" name="CaixaDeTexto 118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20" name="CaixaDeTexto 119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21" name="CaixaDeTexto 120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22" name="CaixaDeTexto 121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23" name="CaixaDeTexto 122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24" name="CaixaDeTexto 123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25" name="CaixaDeTexto 124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26" name="CaixaDeTexto 125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27" name="CaixaDeTexto 126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28" name="CaixaDeTexto 127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29" name="CaixaDeTexto 128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30" name="CaixaDeTexto 129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31" name="CaixaDeTexto 130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32" name="CaixaDeTexto 131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33" name="CaixaDeTexto 132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34" name="CaixaDeTexto 133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35" name="CaixaDeTexto 134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36" name="CaixaDeTexto 135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37" name="CaixaDeTexto 136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38" name="CaixaDeTexto 137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39" name="CaixaDeTexto 138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40" name="CaixaDeTexto 139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41" name="CaixaDeTexto 140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42" name="CaixaDeTexto 141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43" name="CaixaDeTexto 142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44" name="CaixaDeTexto 143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45" name="CaixaDeTexto 144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46" name="CaixaDeTexto 145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47" name="CaixaDeTexto 146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48" name="CaixaDeTexto 147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49" name="CaixaDeTexto 148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50" name="CaixaDeTexto 149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51" name="CaixaDeTexto 150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52" name="CaixaDeTexto 151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53" name="CaixaDeTexto 152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54" name="CaixaDeTexto 153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55" name="CaixaDeTexto 154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56" name="CaixaDeTexto 155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57" name="CaixaDeTexto 156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58" name="CaixaDeTexto 157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59" name="CaixaDeTexto 158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60" name="CaixaDeTexto 159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61" name="CaixaDeTexto 160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62" name="CaixaDeTexto 161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63" name="CaixaDeTexto 162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64" name="CaixaDeTexto 163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65" name="CaixaDeTexto 164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66" name="CaixaDeTexto 165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67" name="CaixaDeTexto 166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68" name="CaixaDeTexto 167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69" name="CaixaDeTexto 168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70" name="CaixaDeTexto 169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71" name="CaixaDeTexto 170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72" name="CaixaDeTexto 171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73" name="CaixaDeTexto 172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74" name="CaixaDeTexto 173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75" name="CaixaDeTexto 174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76" name="CaixaDeTexto 175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77" name="CaixaDeTexto 176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78" name="CaixaDeTexto 177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79" name="CaixaDeTexto 178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80" name="CaixaDeTexto 179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81" name="CaixaDeTexto 180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82" name="CaixaDeTexto 181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83" name="CaixaDeTexto 182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84" name="CaixaDeTexto 183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85" name="CaixaDeTexto 184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86" name="CaixaDeTexto 185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87" name="CaixaDeTexto 186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88" name="CaixaDeTexto 187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89" name="CaixaDeTexto 188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90" name="CaixaDeTexto 189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91" name="CaixaDeTexto 190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92" name="CaixaDeTexto 191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93" name="CaixaDeTexto 192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94" name="CaixaDeTexto 193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95" name="CaixaDeTexto 194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96" name="CaixaDeTexto 195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97" name="CaixaDeTexto 196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98" name="CaixaDeTexto 197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99" name="CaixaDeTexto 198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00" name="CaixaDeTexto 199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01" name="CaixaDeTexto 200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02" name="CaixaDeTexto 201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03" name="CaixaDeTexto 202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04" name="CaixaDeTexto 203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05" name="CaixaDeTexto 204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06" name="CaixaDeTexto 205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07" name="CaixaDeTexto 206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08" name="CaixaDeTexto 207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09" name="CaixaDeTexto 208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10" name="CaixaDeTexto 209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11" name="CaixaDeTexto 210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12" name="CaixaDeTexto 211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13" name="CaixaDeTexto 212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14" name="CaixaDeTexto 213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15" name="CaixaDeTexto 214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16" name="CaixaDeTexto 215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17" name="CaixaDeTexto 216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18" name="CaixaDeTexto 217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19" name="CaixaDeTexto 218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20" name="CaixaDeTexto 219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21" name="CaixaDeTexto 220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22" name="CaixaDeTexto 221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23" name="CaixaDeTexto 222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24" name="CaixaDeTexto 223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25" name="CaixaDeTexto 224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26" name="CaixaDeTexto 225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27" name="CaixaDeTexto 226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28" name="CaixaDeTexto 227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29" name="CaixaDeTexto 228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30" name="CaixaDeTexto 229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31" name="CaixaDeTexto 230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32" name="CaixaDeTexto 231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33" name="CaixaDeTexto 232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34" name="CaixaDeTexto 233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35" name="CaixaDeTexto 234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36" name="CaixaDeTexto 235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37" name="CaixaDeTexto 236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38" name="CaixaDeTexto 237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39" name="CaixaDeTexto 238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40" name="CaixaDeTexto 239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41" name="CaixaDeTexto 240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42" name="CaixaDeTexto 241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43" name="CaixaDeTexto 242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44" name="CaixaDeTexto 243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45" name="CaixaDeTexto 244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46" name="CaixaDeTexto 245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47" name="CaixaDeTexto 246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48" name="CaixaDeTexto 247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49" name="CaixaDeTexto 248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50" name="CaixaDeTexto 249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51" name="CaixaDeTexto 250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52" name="CaixaDeTexto 251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53" name="CaixaDeTexto 252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54" name="CaixaDeTexto 253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55" name="CaixaDeTexto 254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56" name="CaixaDeTexto 255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57" name="CaixaDeTexto 256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58" name="CaixaDeTexto 257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59" name="CaixaDeTexto 258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60" name="CaixaDeTexto 259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61" name="CaixaDeTexto 260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62" name="CaixaDeTexto 261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63" name="CaixaDeTexto 262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64" name="CaixaDeTexto 263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65" name="CaixaDeTexto 264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66" name="CaixaDeTexto 265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67" name="CaixaDeTexto 266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68" name="CaixaDeTexto 267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69" name="CaixaDeTexto 268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70" name="CaixaDeTexto 269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71" name="CaixaDeTexto 270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72" name="CaixaDeTexto 271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73" name="CaixaDeTexto 272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74" name="CaixaDeTexto 273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75" name="CaixaDeTexto 274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76" name="CaixaDeTexto 275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77" name="CaixaDeTexto 276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78" name="CaixaDeTexto 277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79" name="CaixaDeTexto 278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80" name="CaixaDeTexto 279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81" name="CaixaDeTexto 280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82" name="CaixaDeTexto 281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83" name="CaixaDeTexto 282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84" name="CaixaDeTexto 283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85" name="CaixaDeTexto 284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86" name="CaixaDeTexto 285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87" name="CaixaDeTexto 286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88" name="CaixaDeTexto 287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89" name="CaixaDeTexto 288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90" name="CaixaDeTexto 289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91" name="CaixaDeTexto 290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92" name="CaixaDeTexto 291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93" name="CaixaDeTexto 292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94" name="CaixaDeTexto 293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95" name="CaixaDeTexto 294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96" name="CaixaDeTexto 295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97" name="CaixaDeTexto 296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98" name="CaixaDeTexto 297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299" name="CaixaDeTexto 298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00" name="CaixaDeTexto 299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01" name="CaixaDeTexto 300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02" name="CaixaDeTexto 301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03" name="CaixaDeTexto 302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04" name="CaixaDeTexto 303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05" name="CaixaDeTexto 304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06" name="CaixaDeTexto 305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07" name="CaixaDeTexto 306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08" name="CaixaDeTexto 307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09" name="CaixaDeTexto 308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10" name="CaixaDeTexto 309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11" name="CaixaDeTexto 310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12" name="CaixaDeTexto 311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13" name="CaixaDeTexto 312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14" name="CaixaDeTexto 313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15" name="CaixaDeTexto 314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16" name="CaixaDeTexto 315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17" name="CaixaDeTexto 316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18" name="CaixaDeTexto 317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19" name="CaixaDeTexto 318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20" name="CaixaDeTexto 319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21" name="CaixaDeTexto 320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22" name="CaixaDeTexto 321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23" name="CaixaDeTexto 322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24" name="CaixaDeTexto 323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25" name="CaixaDeTexto 324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26" name="CaixaDeTexto 325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27" name="CaixaDeTexto 326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28" name="CaixaDeTexto 327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29" name="CaixaDeTexto 328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30" name="CaixaDeTexto 329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31" name="CaixaDeTexto 330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32" name="CaixaDeTexto 331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33" name="CaixaDeTexto 332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34" name="CaixaDeTexto 333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35" name="CaixaDeTexto 334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36" name="CaixaDeTexto 335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37" name="CaixaDeTexto 336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38" name="CaixaDeTexto 337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39" name="CaixaDeTexto 338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40" name="CaixaDeTexto 339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41" name="CaixaDeTexto 340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42" name="CaixaDeTexto 341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43" name="CaixaDeTexto 342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44" name="CaixaDeTexto 343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45" name="CaixaDeTexto 344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46" name="CaixaDeTexto 345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47" name="CaixaDeTexto 346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48" name="CaixaDeTexto 347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49" name="CaixaDeTexto 348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50" name="CaixaDeTexto 349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51" name="CaixaDeTexto 350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52" name="CaixaDeTexto 351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53" name="CaixaDeTexto 352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54" name="CaixaDeTexto 353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55" name="CaixaDeTexto 354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56" name="CaixaDeTexto 355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57" name="CaixaDeTexto 356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58" name="CaixaDeTexto 357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59" name="CaixaDeTexto 358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60" name="CaixaDeTexto 359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61" name="CaixaDeTexto 360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62" name="CaixaDeTexto 361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63" name="CaixaDeTexto 362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64" name="CaixaDeTexto 363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65" name="CaixaDeTexto 364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66" name="CaixaDeTexto 365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67" name="CaixaDeTexto 366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68" name="CaixaDeTexto 367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69" name="CaixaDeTexto 368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70" name="CaixaDeTexto 369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71" name="CaixaDeTexto 370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72" name="CaixaDeTexto 371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73" name="CaixaDeTexto 372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74" name="CaixaDeTexto 373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75" name="CaixaDeTexto 374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76" name="CaixaDeTexto 375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77" name="CaixaDeTexto 376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78" name="CaixaDeTexto 377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79" name="CaixaDeTexto 378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80" name="CaixaDeTexto 379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81" name="CaixaDeTexto 380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82" name="CaixaDeTexto 381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83" name="CaixaDeTexto 382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84" name="CaixaDeTexto 383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85" name="CaixaDeTexto 384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86" name="CaixaDeTexto 385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87" name="CaixaDeTexto 386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88" name="CaixaDeTexto 387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389" name="CaixaDeTexto 388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390" name="CaixaDeTexto 389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391" name="CaixaDeTexto 390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392" name="CaixaDeTexto 391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393" name="CaixaDeTexto 392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394" name="CaixaDeTexto 393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395" name="CaixaDeTexto 394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396" name="CaixaDeTexto 395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397" name="CaixaDeTexto 396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398" name="CaixaDeTexto 397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399" name="CaixaDeTexto 398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400" name="CaixaDeTexto 399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401" name="CaixaDeTexto 400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402" name="CaixaDeTexto 401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403" name="CaixaDeTexto 402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404" name="CaixaDeTexto 403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405" name="CaixaDeTexto 404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406" name="CaixaDeTexto 405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407" name="CaixaDeTexto 406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408" name="CaixaDeTexto 407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409" name="CaixaDeTexto 408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410" name="CaixaDeTexto 409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411" name="CaixaDeTexto 410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412" name="CaixaDeTexto 411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413" name="CaixaDeTexto 412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414" name="CaixaDeTexto 413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415" name="CaixaDeTexto 414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416" name="CaixaDeTexto 415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417" name="CaixaDeTexto 416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418" name="CaixaDeTexto 417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419" name="CaixaDeTexto 418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420" name="CaixaDeTexto 419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421" name="CaixaDeTexto 420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422" name="CaixaDeTexto 421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423" name="CaixaDeTexto 422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424" name="CaixaDeTexto 423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425" name="CaixaDeTexto 424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426" name="CaixaDeTexto 425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427" name="CaixaDeTexto 426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428" name="CaixaDeTexto 427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429" name="CaixaDeTexto 428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430" name="CaixaDeTexto 429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431" name="CaixaDeTexto 430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432" name="CaixaDeTexto 431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433" name="CaixaDeTexto 432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434" name="CaixaDeTexto 433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435" name="CaixaDeTexto 434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436" name="CaixaDeTexto 435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437" name="CaixaDeTexto 436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438" name="CaixaDeTexto 437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439" name="CaixaDeTexto 438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440" name="CaixaDeTexto 439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441" name="CaixaDeTexto 440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442" name="CaixaDeTexto 441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443" name="CaixaDeTexto 442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444" name="CaixaDeTexto 443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445" name="CaixaDeTexto 444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446" name="CaixaDeTexto 445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447" name="CaixaDeTexto 446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448" name="CaixaDeTexto 447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449" name="CaixaDeTexto 448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450" name="CaixaDeTexto 449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451" name="CaixaDeTexto 450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452" name="CaixaDeTexto 451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453" name="CaixaDeTexto 452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454" name="CaixaDeTexto 453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455" name="CaixaDeTexto 454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456" name="CaixaDeTexto 455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457" name="CaixaDeTexto 456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458" name="CaixaDeTexto 457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459" name="CaixaDeTexto 458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460" name="CaixaDeTexto 459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461" name="CaixaDeTexto 460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462" name="CaixaDeTexto 461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463" name="CaixaDeTexto 462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464" name="CaixaDeTexto 463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465" name="CaixaDeTexto 464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466" name="CaixaDeTexto 465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467" name="CaixaDeTexto 466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468" name="CaixaDeTexto 467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469" name="CaixaDeTexto 468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60</xdr:row>
      <xdr:rowOff>0</xdr:rowOff>
    </xdr:from>
    <xdr:ext cx="184731" cy="264560"/>
    <xdr:sp macro="" textlink="">
      <xdr:nvSpPr>
        <xdr:cNvPr id="470" name="CaixaDeTexto 469"/>
        <xdr:cNvSpPr txBox="1"/>
      </xdr:nvSpPr>
      <xdr:spPr>
        <a:xfrm>
          <a:off x="3481871" y="13835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60</xdr:row>
      <xdr:rowOff>0</xdr:rowOff>
    </xdr:from>
    <xdr:ext cx="184731" cy="264560"/>
    <xdr:sp macro="" textlink="">
      <xdr:nvSpPr>
        <xdr:cNvPr id="471" name="CaixaDeTexto 470"/>
        <xdr:cNvSpPr txBox="1"/>
      </xdr:nvSpPr>
      <xdr:spPr>
        <a:xfrm>
          <a:off x="3481871" y="13835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60</xdr:row>
      <xdr:rowOff>0</xdr:rowOff>
    </xdr:from>
    <xdr:ext cx="184731" cy="264560"/>
    <xdr:sp macro="" textlink="">
      <xdr:nvSpPr>
        <xdr:cNvPr id="472" name="CaixaDeTexto 471"/>
        <xdr:cNvSpPr txBox="1"/>
      </xdr:nvSpPr>
      <xdr:spPr>
        <a:xfrm>
          <a:off x="3481871" y="13835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60</xdr:row>
      <xdr:rowOff>0</xdr:rowOff>
    </xdr:from>
    <xdr:ext cx="184731" cy="264560"/>
    <xdr:sp macro="" textlink="">
      <xdr:nvSpPr>
        <xdr:cNvPr id="473" name="CaixaDeTexto 472"/>
        <xdr:cNvSpPr txBox="1"/>
      </xdr:nvSpPr>
      <xdr:spPr>
        <a:xfrm>
          <a:off x="3481871" y="13835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60</xdr:row>
      <xdr:rowOff>0</xdr:rowOff>
    </xdr:from>
    <xdr:ext cx="184731" cy="264560"/>
    <xdr:sp macro="" textlink="">
      <xdr:nvSpPr>
        <xdr:cNvPr id="474" name="CaixaDeTexto 473"/>
        <xdr:cNvSpPr txBox="1"/>
      </xdr:nvSpPr>
      <xdr:spPr>
        <a:xfrm>
          <a:off x="3481871" y="13835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56</xdr:row>
      <xdr:rowOff>0</xdr:rowOff>
    </xdr:from>
    <xdr:ext cx="184731" cy="264560"/>
    <xdr:sp macro="" textlink="">
      <xdr:nvSpPr>
        <xdr:cNvPr id="475" name="CaixaDeTexto 474"/>
        <xdr:cNvSpPr txBox="1"/>
      </xdr:nvSpPr>
      <xdr:spPr>
        <a:xfrm>
          <a:off x="3481871" y="1294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56</xdr:row>
      <xdr:rowOff>0</xdr:rowOff>
    </xdr:from>
    <xdr:ext cx="184731" cy="264560"/>
    <xdr:sp macro="" textlink="">
      <xdr:nvSpPr>
        <xdr:cNvPr id="476" name="CaixaDeTexto 475"/>
        <xdr:cNvSpPr txBox="1"/>
      </xdr:nvSpPr>
      <xdr:spPr>
        <a:xfrm>
          <a:off x="3481871" y="1294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56</xdr:row>
      <xdr:rowOff>0</xdr:rowOff>
    </xdr:from>
    <xdr:ext cx="184731" cy="264560"/>
    <xdr:sp macro="" textlink="">
      <xdr:nvSpPr>
        <xdr:cNvPr id="477" name="CaixaDeTexto 476"/>
        <xdr:cNvSpPr txBox="1"/>
      </xdr:nvSpPr>
      <xdr:spPr>
        <a:xfrm>
          <a:off x="3481871" y="1294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56</xdr:row>
      <xdr:rowOff>0</xdr:rowOff>
    </xdr:from>
    <xdr:ext cx="184731" cy="264560"/>
    <xdr:sp macro="" textlink="">
      <xdr:nvSpPr>
        <xdr:cNvPr id="478" name="CaixaDeTexto 477"/>
        <xdr:cNvSpPr txBox="1"/>
      </xdr:nvSpPr>
      <xdr:spPr>
        <a:xfrm>
          <a:off x="3481871" y="1294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56</xdr:row>
      <xdr:rowOff>0</xdr:rowOff>
    </xdr:from>
    <xdr:ext cx="184731" cy="264560"/>
    <xdr:sp macro="" textlink="">
      <xdr:nvSpPr>
        <xdr:cNvPr id="479" name="CaixaDeTexto 478"/>
        <xdr:cNvSpPr txBox="1"/>
      </xdr:nvSpPr>
      <xdr:spPr>
        <a:xfrm>
          <a:off x="3481871" y="1294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57</xdr:row>
      <xdr:rowOff>0</xdr:rowOff>
    </xdr:from>
    <xdr:ext cx="184731" cy="264560"/>
    <xdr:sp macro="" textlink="">
      <xdr:nvSpPr>
        <xdr:cNvPr id="480" name="CaixaDeTexto 479"/>
        <xdr:cNvSpPr txBox="1"/>
      </xdr:nvSpPr>
      <xdr:spPr>
        <a:xfrm>
          <a:off x="3481871" y="13231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57</xdr:row>
      <xdr:rowOff>0</xdr:rowOff>
    </xdr:from>
    <xdr:ext cx="184731" cy="264560"/>
    <xdr:sp macro="" textlink="">
      <xdr:nvSpPr>
        <xdr:cNvPr id="481" name="CaixaDeTexto 480"/>
        <xdr:cNvSpPr txBox="1"/>
      </xdr:nvSpPr>
      <xdr:spPr>
        <a:xfrm>
          <a:off x="3481871" y="13231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57</xdr:row>
      <xdr:rowOff>0</xdr:rowOff>
    </xdr:from>
    <xdr:ext cx="184731" cy="264560"/>
    <xdr:sp macro="" textlink="">
      <xdr:nvSpPr>
        <xdr:cNvPr id="482" name="CaixaDeTexto 481"/>
        <xdr:cNvSpPr txBox="1"/>
      </xdr:nvSpPr>
      <xdr:spPr>
        <a:xfrm>
          <a:off x="3481871" y="13231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57</xdr:row>
      <xdr:rowOff>0</xdr:rowOff>
    </xdr:from>
    <xdr:ext cx="184731" cy="264560"/>
    <xdr:sp macro="" textlink="">
      <xdr:nvSpPr>
        <xdr:cNvPr id="483" name="CaixaDeTexto 482"/>
        <xdr:cNvSpPr txBox="1"/>
      </xdr:nvSpPr>
      <xdr:spPr>
        <a:xfrm>
          <a:off x="3481871" y="13231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57</xdr:row>
      <xdr:rowOff>0</xdr:rowOff>
    </xdr:from>
    <xdr:ext cx="184731" cy="264560"/>
    <xdr:sp macro="" textlink="">
      <xdr:nvSpPr>
        <xdr:cNvPr id="484" name="CaixaDeTexto 483"/>
        <xdr:cNvSpPr txBox="1"/>
      </xdr:nvSpPr>
      <xdr:spPr>
        <a:xfrm>
          <a:off x="3481871" y="13231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58</xdr:row>
      <xdr:rowOff>0</xdr:rowOff>
    </xdr:from>
    <xdr:ext cx="184731" cy="264560"/>
    <xdr:sp macro="" textlink="">
      <xdr:nvSpPr>
        <xdr:cNvPr id="485" name="CaixaDeTexto 484"/>
        <xdr:cNvSpPr txBox="1"/>
      </xdr:nvSpPr>
      <xdr:spPr>
        <a:xfrm>
          <a:off x="3481871" y="13517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58</xdr:row>
      <xdr:rowOff>0</xdr:rowOff>
    </xdr:from>
    <xdr:ext cx="184731" cy="264560"/>
    <xdr:sp macro="" textlink="">
      <xdr:nvSpPr>
        <xdr:cNvPr id="486" name="CaixaDeTexto 485"/>
        <xdr:cNvSpPr txBox="1"/>
      </xdr:nvSpPr>
      <xdr:spPr>
        <a:xfrm>
          <a:off x="3481871" y="13517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58</xdr:row>
      <xdr:rowOff>0</xdr:rowOff>
    </xdr:from>
    <xdr:ext cx="184731" cy="264560"/>
    <xdr:sp macro="" textlink="">
      <xdr:nvSpPr>
        <xdr:cNvPr id="487" name="CaixaDeTexto 486"/>
        <xdr:cNvSpPr txBox="1"/>
      </xdr:nvSpPr>
      <xdr:spPr>
        <a:xfrm>
          <a:off x="3481871" y="13517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58</xdr:row>
      <xdr:rowOff>0</xdr:rowOff>
    </xdr:from>
    <xdr:ext cx="184731" cy="264560"/>
    <xdr:sp macro="" textlink="">
      <xdr:nvSpPr>
        <xdr:cNvPr id="488" name="CaixaDeTexto 487"/>
        <xdr:cNvSpPr txBox="1"/>
      </xdr:nvSpPr>
      <xdr:spPr>
        <a:xfrm>
          <a:off x="3481871" y="13517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58</xdr:row>
      <xdr:rowOff>0</xdr:rowOff>
    </xdr:from>
    <xdr:ext cx="184731" cy="264560"/>
    <xdr:sp macro="" textlink="">
      <xdr:nvSpPr>
        <xdr:cNvPr id="489" name="CaixaDeTexto 488"/>
        <xdr:cNvSpPr txBox="1"/>
      </xdr:nvSpPr>
      <xdr:spPr>
        <a:xfrm>
          <a:off x="3481871" y="13517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490" name="CaixaDeTexto 489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491" name="CaixaDeTexto 490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492" name="CaixaDeTexto 491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493" name="CaixaDeTexto 492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494" name="CaixaDeTexto 493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495" name="CaixaDeTexto 494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496" name="CaixaDeTexto 495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497" name="CaixaDeTexto 496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498" name="CaixaDeTexto 497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499" name="CaixaDeTexto 498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500" name="CaixaDeTexto 499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501" name="CaixaDeTexto 500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502" name="CaixaDeTexto 501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503" name="CaixaDeTexto 502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504" name="CaixaDeTexto 503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505" name="CaixaDeTexto 504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506" name="CaixaDeTexto 505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507" name="CaixaDeTexto 506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508" name="CaixaDeTexto 507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509" name="CaixaDeTexto 508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510" name="CaixaDeTexto 509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511" name="CaixaDeTexto 510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512" name="CaixaDeTexto 511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513" name="CaixaDeTexto 512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514" name="CaixaDeTexto 513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515" name="CaixaDeTexto 514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516" name="CaixaDeTexto 515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517" name="CaixaDeTexto 516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518" name="CaixaDeTexto 517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519" name="CaixaDeTexto 518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520" name="CaixaDeTexto 519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521" name="CaixaDeTexto 520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522" name="CaixaDeTexto 521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523" name="CaixaDeTexto 522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524" name="CaixaDeTexto 523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525" name="CaixaDeTexto 524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526" name="CaixaDeTexto 525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527" name="CaixaDeTexto 526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528" name="CaixaDeTexto 527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529" name="CaixaDeTexto 528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530" name="CaixaDeTexto 529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531" name="CaixaDeTexto 530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532" name="CaixaDeTexto 531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533" name="CaixaDeTexto 532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534" name="CaixaDeTexto 533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535" name="CaixaDeTexto 534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536" name="CaixaDeTexto 535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537" name="CaixaDeTexto 536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538" name="CaixaDeTexto 537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539" name="CaixaDeTexto 538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540" name="CaixaDeTexto 539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541" name="CaixaDeTexto 540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542" name="CaixaDeTexto 541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543" name="CaixaDeTexto 542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544" name="CaixaDeTexto 543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545" name="CaixaDeTexto 544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546" name="CaixaDeTexto 545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547" name="CaixaDeTexto 546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548" name="CaixaDeTexto 547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549" name="CaixaDeTexto 548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550" name="CaixaDeTexto 549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551" name="CaixaDeTexto 550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552" name="CaixaDeTexto 551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553" name="CaixaDeTexto 552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554" name="CaixaDeTexto 553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555" name="CaixaDeTexto 554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556" name="CaixaDeTexto 555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557" name="CaixaDeTexto 556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558" name="CaixaDeTexto 557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559" name="CaixaDeTexto 558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560" name="CaixaDeTexto 559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561" name="CaixaDeTexto 560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562" name="CaixaDeTexto 561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563" name="CaixaDeTexto 562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564" name="CaixaDeTexto 563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565" name="CaixaDeTexto 564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566" name="CaixaDeTexto 565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567" name="CaixaDeTexto 566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568" name="CaixaDeTexto 567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569" name="CaixaDeTexto 568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570" name="CaixaDeTexto 569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571" name="CaixaDeTexto 570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572" name="CaixaDeTexto 571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573" name="CaixaDeTexto 572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574" name="CaixaDeTexto 573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575" name="CaixaDeTexto 574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576" name="CaixaDeTexto 575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577" name="CaixaDeTexto 576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578" name="CaixaDeTexto 577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579" name="CaixaDeTexto 578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580" name="CaixaDeTexto 579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581" name="CaixaDeTexto 580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582" name="CaixaDeTexto 581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583" name="CaixaDeTexto 582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584" name="CaixaDeTexto 583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585" name="CaixaDeTexto 584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586" name="CaixaDeTexto 585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587" name="CaixaDeTexto 586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588" name="CaixaDeTexto 587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589" name="CaixaDeTexto 588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590" name="CaixaDeTexto 589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591" name="CaixaDeTexto 590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592" name="CaixaDeTexto 591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593" name="CaixaDeTexto 592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594" name="CaixaDeTexto 593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595" name="CaixaDeTexto 594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596" name="CaixaDeTexto 595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597" name="CaixaDeTexto 596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598" name="CaixaDeTexto 597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599" name="CaixaDeTexto 598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600" name="CaixaDeTexto 599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601" name="CaixaDeTexto 600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602" name="CaixaDeTexto 601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603" name="CaixaDeTexto 602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604" name="CaixaDeTexto 603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605" name="CaixaDeTexto 604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606" name="CaixaDeTexto 605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607" name="CaixaDeTexto 606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608" name="CaixaDeTexto 607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609" name="CaixaDeTexto 608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610" name="CaixaDeTexto 609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611" name="CaixaDeTexto 610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612" name="CaixaDeTexto 611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613" name="CaixaDeTexto 612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614" name="CaixaDeTexto 613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615" name="CaixaDeTexto 614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616" name="CaixaDeTexto 615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617" name="CaixaDeTexto 616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618" name="CaixaDeTexto 617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619" name="CaixaDeTexto 618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620" name="CaixaDeTexto 619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621" name="CaixaDeTexto 620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622" name="CaixaDeTexto 621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623" name="CaixaDeTexto 622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624" name="CaixaDeTexto 623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625" name="CaixaDeTexto 624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626" name="CaixaDeTexto 625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627" name="CaixaDeTexto 626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628" name="CaixaDeTexto 627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629" name="CaixaDeTexto 628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630" name="CaixaDeTexto 629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631" name="CaixaDeTexto 630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632" name="CaixaDeTexto 631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633" name="CaixaDeTexto 632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634" name="CaixaDeTexto 633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635" name="CaixaDeTexto 634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636" name="CaixaDeTexto 635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637" name="CaixaDeTexto 636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638" name="CaixaDeTexto 637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639" name="CaixaDeTexto 638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640" name="CaixaDeTexto 639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641" name="CaixaDeTexto 640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642" name="CaixaDeTexto 641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643" name="CaixaDeTexto 642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644" name="CaixaDeTexto 643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645" name="CaixaDeTexto 644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646" name="CaixaDeTexto 645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647" name="CaixaDeTexto 646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648" name="CaixaDeTexto 647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649" name="CaixaDeTexto 648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650" name="CaixaDeTexto 649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651" name="CaixaDeTexto 650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652" name="CaixaDeTexto 651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653" name="CaixaDeTexto 652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654" name="CaixaDeTexto 653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655" name="CaixaDeTexto 654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656" name="CaixaDeTexto 655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657" name="CaixaDeTexto 656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658" name="CaixaDeTexto 657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659" name="CaixaDeTexto 658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660" name="CaixaDeTexto 659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661" name="CaixaDeTexto 660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662" name="CaixaDeTexto 661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663" name="CaixaDeTexto 662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664" name="CaixaDeTexto 663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665" name="CaixaDeTexto 664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666" name="CaixaDeTexto 665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667" name="CaixaDeTexto 666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668" name="CaixaDeTexto 667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669" name="CaixaDeTexto 668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670" name="CaixaDeTexto 669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671" name="CaixaDeTexto 670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672" name="CaixaDeTexto 671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673" name="CaixaDeTexto 672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674" name="CaixaDeTexto 673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675" name="CaixaDeTexto 674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676" name="CaixaDeTexto 675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677" name="CaixaDeTexto 676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678" name="CaixaDeTexto 677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679" name="CaixaDeTexto 678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680" name="CaixaDeTexto 679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681" name="CaixaDeTexto 680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682" name="CaixaDeTexto 681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683" name="CaixaDeTexto 682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684" name="CaixaDeTexto 683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685" name="CaixaDeTexto 684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686" name="CaixaDeTexto 685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687" name="CaixaDeTexto 686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688" name="CaixaDeTexto 687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689" name="CaixaDeTexto 688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690" name="CaixaDeTexto 689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691" name="CaixaDeTexto 690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692" name="CaixaDeTexto 691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693" name="CaixaDeTexto 692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694" name="CaixaDeTexto 693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695" name="CaixaDeTexto 694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696" name="CaixaDeTexto 695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697" name="CaixaDeTexto 696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698" name="CaixaDeTexto 697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699" name="CaixaDeTexto 698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700" name="CaixaDeTexto 699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701" name="CaixaDeTexto 700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702" name="CaixaDeTexto 701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703" name="CaixaDeTexto 702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704" name="CaixaDeTexto 703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705" name="CaixaDeTexto 704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706" name="CaixaDeTexto 705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707" name="CaixaDeTexto 706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708" name="CaixaDeTexto 707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709" name="CaixaDeTexto 708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710" name="CaixaDeTexto 709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711" name="CaixaDeTexto 710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712" name="CaixaDeTexto 711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713" name="CaixaDeTexto 712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714" name="CaixaDeTexto 713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715" name="CaixaDeTexto 714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716" name="CaixaDeTexto 715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717" name="CaixaDeTexto 716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718" name="CaixaDeTexto 717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719" name="CaixaDeTexto 718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720" name="CaixaDeTexto 719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721" name="CaixaDeTexto 720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722" name="CaixaDeTexto 721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723" name="CaixaDeTexto 722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724" name="CaixaDeTexto 723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725" name="CaixaDeTexto 724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726" name="CaixaDeTexto 725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727" name="CaixaDeTexto 726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728" name="CaixaDeTexto 727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729" name="CaixaDeTexto 728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730" name="CaixaDeTexto 729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731" name="CaixaDeTexto 730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732" name="CaixaDeTexto 731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733" name="CaixaDeTexto 732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734" name="CaixaDeTexto 733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735" name="CaixaDeTexto 734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736" name="CaixaDeTexto 735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737" name="CaixaDeTexto 736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738" name="CaixaDeTexto 737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739" name="CaixaDeTexto 738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740" name="CaixaDeTexto 739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741" name="CaixaDeTexto 740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742" name="CaixaDeTexto 741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743" name="CaixaDeTexto 742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744" name="CaixaDeTexto 743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745" name="CaixaDeTexto 744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746" name="CaixaDeTexto 745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747" name="CaixaDeTexto 746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748" name="CaixaDeTexto 747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749" name="CaixaDeTexto 748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750" name="CaixaDeTexto 749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751" name="CaixaDeTexto 750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752" name="CaixaDeTexto 751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753" name="CaixaDeTexto 752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754" name="CaixaDeTexto 753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755" name="CaixaDeTexto 754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756" name="CaixaDeTexto 755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757" name="CaixaDeTexto 756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758" name="CaixaDeTexto 757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759" name="CaixaDeTexto 758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760" name="CaixaDeTexto 759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761" name="CaixaDeTexto 760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762" name="CaixaDeTexto 761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763" name="CaixaDeTexto 762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764" name="CaixaDeTexto 763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765" name="CaixaDeTexto 764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766" name="CaixaDeTexto 765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767" name="CaixaDeTexto 766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768" name="CaixaDeTexto 767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769" name="CaixaDeTexto 768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770" name="CaixaDeTexto 769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771" name="CaixaDeTexto 770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772" name="CaixaDeTexto 771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773" name="CaixaDeTexto 772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774" name="CaixaDeTexto 773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775" name="CaixaDeTexto 774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776" name="CaixaDeTexto 775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777" name="CaixaDeTexto 776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778" name="CaixaDeTexto 777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779" name="CaixaDeTexto 778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780" name="CaixaDeTexto 779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781" name="CaixaDeTexto 780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782" name="CaixaDeTexto 781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783" name="CaixaDeTexto 782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784" name="CaixaDeTexto 783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785" name="CaixaDeTexto 784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786" name="CaixaDeTexto 785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787" name="CaixaDeTexto 786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788" name="CaixaDeTexto 787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789" name="CaixaDeTexto 788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790" name="CaixaDeTexto 789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791" name="CaixaDeTexto 790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792" name="CaixaDeTexto 791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793" name="CaixaDeTexto 792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794" name="CaixaDeTexto 793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795" name="CaixaDeTexto 794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796" name="CaixaDeTexto 795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797" name="CaixaDeTexto 796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798" name="CaixaDeTexto 797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799" name="CaixaDeTexto 798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800" name="CaixaDeTexto 799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801" name="CaixaDeTexto 800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802" name="CaixaDeTexto 801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803" name="CaixaDeTexto 802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804" name="CaixaDeTexto 803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805" name="CaixaDeTexto 804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806" name="CaixaDeTexto 805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807" name="CaixaDeTexto 806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808" name="CaixaDeTexto 807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809" name="CaixaDeTexto 808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810" name="CaixaDeTexto 809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811" name="CaixaDeTexto 810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812" name="CaixaDeTexto 811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813" name="CaixaDeTexto 812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814" name="CaixaDeTexto 813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815" name="CaixaDeTexto 814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816" name="CaixaDeTexto 815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817" name="CaixaDeTexto 816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818" name="CaixaDeTexto 817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819" name="CaixaDeTexto 818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820" name="CaixaDeTexto 819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821" name="CaixaDeTexto 820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822" name="CaixaDeTexto 821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823" name="CaixaDeTexto 822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824" name="CaixaDeTexto 823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825" name="CaixaDeTexto 824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826" name="CaixaDeTexto 825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827" name="CaixaDeTexto 826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828" name="CaixaDeTexto 827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829" name="CaixaDeTexto 828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830" name="CaixaDeTexto 829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831" name="CaixaDeTexto 830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832" name="CaixaDeTexto 831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833" name="CaixaDeTexto 832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834" name="CaixaDeTexto 833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835" name="CaixaDeTexto 834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836" name="CaixaDeTexto 835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837" name="CaixaDeTexto 836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838" name="CaixaDeTexto 837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839" name="CaixaDeTexto 838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840" name="CaixaDeTexto 839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841" name="CaixaDeTexto 840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842" name="CaixaDeTexto 841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843" name="CaixaDeTexto 842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844" name="CaixaDeTexto 843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845" name="CaixaDeTexto 844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846" name="CaixaDeTexto 845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847" name="CaixaDeTexto 846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848" name="CaixaDeTexto 847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849" name="CaixaDeTexto 848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850" name="CaixaDeTexto 849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851" name="CaixaDeTexto 850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852" name="CaixaDeTexto 851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853" name="CaixaDeTexto 852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854" name="CaixaDeTexto 853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855" name="CaixaDeTexto 854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856" name="CaixaDeTexto 855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857" name="CaixaDeTexto 856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858" name="CaixaDeTexto 857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859" name="CaixaDeTexto 858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860" name="CaixaDeTexto 859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861" name="CaixaDeTexto 860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862" name="CaixaDeTexto 861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863" name="CaixaDeTexto 862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864" name="CaixaDeTexto 863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865" name="CaixaDeTexto 864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866" name="CaixaDeTexto 865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867" name="CaixaDeTexto 866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868" name="CaixaDeTexto 867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869" name="CaixaDeTexto 868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870" name="CaixaDeTexto 869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871" name="CaixaDeTexto 870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872" name="CaixaDeTexto 871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873" name="CaixaDeTexto 872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874" name="CaixaDeTexto 873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875" name="CaixaDeTexto 874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876" name="CaixaDeTexto 875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877" name="CaixaDeTexto 876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878" name="CaixaDeTexto 877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879" name="CaixaDeTexto 878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880" name="CaixaDeTexto 879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881" name="CaixaDeTexto 880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882" name="CaixaDeTexto 881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883" name="CaixaDeTexto 882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884" name="CaixaDeTexto 883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885" name="CaixaDeTexto 884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886" name="CaixaDeTexto 885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887" name="CaixaDeTexto 886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888" name="CaixaDeTexto 887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889" name="CaixaDeTexto 888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890" name="CaixaDeTexto 889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891" name="CaixaDeTexto 890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892" name="CaixaDeTexto 891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893" name="CaixaDeTexto 892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894" name="CaixaDeTexto 893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895" name="CaixaDeTexto 894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896" name="CaixaDeTexto 895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897" name="CaixaDeTexto 896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898" name="CaixaDeTexto 897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899" name="CaixaDeTexto 898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900" name="CaixaDeTexto 899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901" name="CaixaDeTexto 900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902" name="CaixaDeTexto 901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903" name="CaixaDeTexto 902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904" name="CaixaDeTexto 903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905" name="CaixaDeTexto 904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906" name="CaixaDeTexto 905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907" name="CaixaDeTexto 906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908" name="CaixaDeTexto 907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909" name="CaixaDeTexto 908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910" name="CaixaDeTexto 909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911" name="CaixaDeTexto 910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912" name="CaixaDeTexto 911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913" name="CaixaDeTexto 912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914" name="CaixaDeTexto 913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915" name="CaixaDeTexto 914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916" name="CaixaDeTexto 915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917" name="CaixaDeTexto 916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918" name="CaixaDeTexto 917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919" name="CaixaDeTexto 918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920" name="CaixaDeTexto 919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921" name="CaixaDeTexto 920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922" name="CaixaDeTexto 921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923" name="CaixaDeTexto 922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924" name="CaixaDeTexto 923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925" name="CaixaDeTexto 924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926" name="CaixaDeTexto 925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927" name="CaixaDeTexto 926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928" name="CaixaDeTexto 927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929" name="CaixaDeTexto 928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930" name="CaixaDeTexto 929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931" name="CaixaDeTexto 930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932" name="CaixaDeTexto 931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933" name="CaixaDeTexto 932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934" name="CaixaDeTexto 933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935" name="CaixaDeTexto 934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936" name="CaixaDeTexto 935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937" name="CaixaDeTexto 936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938" name="CaixaDeTexto 937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939" name="CaixaDeTexto 938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940" name="CaixaDeTexto 939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941" name="CaixaDeTexto 940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942" name="CaixaDeTexto 941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943" name="CaixaDeTexto 942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944" name="CaixaDeTexto 943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945" name="CaixaDeTexto 944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946" name="CaixaDeTexto 945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947" name="CaixaDeTexto 946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948" name="CaixaDeTexto 947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949" name="CaixaDeTexto 948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950" name="CaixaDeTexto 949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951" name="CaixaDeTexto 950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952" name="CaixaDeTexto 951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953" name="CaixaDeTexto 952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954" name="CaixaDeTexto 953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955" name="CaixaDeTexto 954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956" name="CaixaDeTexto 955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957" name="CaixaDeTexto 956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958" name="CaixaDeTexto 957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959" name="CaixaDeTexto 958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960" name="CaixaDeTexto 959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961" name="CaixaDeTexto 960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962" name="CaixaDeTexto 961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963" name="CaixaDeTexto 962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964" name="CaixaDeTexto 963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965" name="CaixaDeTexto 964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966" name="CaixaDeTexto 965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967" name="CaixaDeTexto 966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968" name="CaixaDeTexto 967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969" name="CaixaDeTexto 968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970" name="CaixaDeTexto 969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971" name="CaixaDeTexto 970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972" name="CaixaDeTexto 971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973" name="CaixaDeTexto 972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974" name="CaixaDeTexto 973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975" name="CaixaDeTexto 974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976" name="CaixaDeTexto 975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977" name="CaixaDeTexto 976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978" name="CaixaDeTexto 977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979" name="CaixaDeTexto 978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980" name="CaixaDeTexto 979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981" name="CaixaDeTexto 980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982" name="CaixaDeTexto 981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983" name="CaixaDeTexto 982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984" name="CaixaDeTexto 983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985" name="CaixaDeTexto 984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986" name="CaixaDeTexto 985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987" name="CaixaDeTexto 986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988" name="CaixaDeTexto 987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989" name="CaixaDeTexto 988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990" name="CaixaDeTexto 989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991" name="CaixaDeTexto 990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992" name="CaixaDeTexto 991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993" name="CaixaDeTexto 992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994" name="CaixaDeTexto 993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995" name="CaixaDeTexto 994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996" name="CaixaDeTexto 995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997" name="CaixaDeTexto 996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998" name="CaixaDeTexto 997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999" name="CaixaDeTexto 998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000" name="CaixaDeTexto 999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001" name="CaixaDeTexto 1000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002" name="CaixaDeTexto 1001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003" name="CaixaDeTexto 1002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004" name="CaixaDeTexto 1003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005" name="CaixaDeTexto 1004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006" name="CaixaDeTexto 1005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007" name="CaixaDeTexto 1006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008" name="CaixaDeTexto 1007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009" name="CaixaDeTexto 1008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010" name="CaixaDeTexto 1009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011" name="CaixaDeTexto 1010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012" name="CaixaDeTexto 1011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013" name="CaixaDeTexto 1012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014" name="CaixaDeTexto 1013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015" name="CaixaDeTexto 1014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016" name="CaixaDeTexto 1015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017" name="CaixaDeTexto 1016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018" name="CaixaDeTexto 1017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019" name="CaixaDeTexto 1018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020" name="CaixaDeTexto 1019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021" name="CaixaDeTexto 1020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022" name="CaixaDeTexto 1021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023" name="CaixaDeTexto 1022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024" name="CaixaDeTexto 1023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025" name="CaixaDeTexto 1024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026" name="CaixaDeTexto 1025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027" name="CaixaDeTexto 1026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028" name="CaixaDeTexto 1027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029" name="CaixaDeTexto 1028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030" name="CaixaDeTexto 1029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031" name="CaixaDeTexto 1030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032" name="CaixaDeTexto 1031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033" name="CaixaDeTexto 1032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034" name="CaixaDeTexto 1033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035" name="CaixaDeTexto 1034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036" name="CaixaDeTexto 1035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037" name="CaixaDeTexto 1036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038" name="CaixaDeTexto 1037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039" name="CaixaDeTexto 1038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040" name="CaixaDeTexto 1039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041" name="CaixaDeTexto 1040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042" name="CaixaDeTexto 1041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043" name="CaixaDeTexto 1042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044" name="CaixaDeTexto 1043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045" name="CaixaDeTexto 1044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046" name="CaixaDeTexto 1045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047" name="CaixaDeTexto 1046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048" name="CaixaDeTexto 1047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049" name="CaixaDeTexto 1048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050" name="CaixaDeTexto 1049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051" name="CaixaDeTexto 1050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052" name="CaixaDeTexto 1051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053" name="CaixaDeTexto 1052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054" name="CaixaDeTexto 1053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055" name="CaixaDeTexto 1054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056" name="CaixaDeTexto 1055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057" name="CaixaDeTexto 1056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058" name="CaixaDeTexto 1057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059" name="CaixaDeTexto 1058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060" name="CaixaDeTexto 1059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061" name="CaixaDeTexto 1060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062" name="CaixaDeTexto 1061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063" name="CaixaDeTexto 1062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064" name="CaixaDeTexto 1063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065" name="CaixaDeTexto 1064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066" name="CaixaDeTexto 1065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067" name="CaixaDeTexto 1066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068" name="CaixaDeTexto 1067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069" name="CaixaDeTexto 1068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070" name="CaixaDeTexto 1069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071" name="CaixaDeTexto 1070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072" name="CaixaDeTexto 1071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073" name="CaixaDeTexto 1072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074" name="CaixaDeTexto 1073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075" name="CaixaDeTexto 1074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076" name="CaixaDeTexto 1075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077" name="CaixaDeTexto 1076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078" name="CaixaDeTexto 1077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079" name="CaixaDeTexto 1078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080" name="CaixaDeTexto 1079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081" name="CaixaDeTexto 1080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082" name="CaixaDeTexto 1081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083" name="CaixaDeTexto 1082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084" name="CaixaDeTexto 1083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085" name="CaixaDeTexto 1084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086" name="CaixaDeTexto 1085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087" name="CaixaDeTexto 1086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088" name="CaixaDeTexto 1087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089" name="CaixaDeTexto 1088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090" name="CaixaDeTexto 1089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091" name="CaixaDeTexto 1090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092" name="CaixaDeTexto 1091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093" name="CaixaDeTexto 1092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094" name="CaixaDeTexto 1093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095" name="CaixaDeTexto 1094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096" name="CaixaDeTexto 1095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097" name="CaixaDeTexto 1096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098" name="CaixaDeTexto 1097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099" name="CaixaDeTexto 1098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100" name="CaixaDeTexto 1099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101" name="CaixaDeTexto 1100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102" name="CaixaDeTexto 1101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103" name="CaixaDeTexto 1102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104" name="CaixaDeTexto 1103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105" name="CaixaDeTexto 1104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106" name="CaixaDeTexto 1105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107" name="CaixaDeTexto 1106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108" name="CaixaDeTexto 1107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109" name="CaixaDeTexto 1108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110" name="CaixaDeTexto 1109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111" name="CaixaDeTexto 1110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112" name="CaixaDeTexto 1111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113" name="CaixaDeTexto 1112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114" name="CaixaDeTexto 1113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115" name="CaixaDeTexto 1114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116" name="CaixaDeTexto 1115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117" name="CaixaDeTexto 1116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118" name="CaixaDeTexto 1117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119" name="CaixaDeTexto 1118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120" name="CaixaDeTexto 1119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121" name="CaixaDeTexto 1120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122" name="CaixaDeTexto 1121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123" name="CaixaDeTexto 1122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124" name="CaixaDeTexto 1123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125" name="CaixaDeTexto 1124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126" name="CaixaDeTexto 1125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127" name="CaixaDeTexto 1126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128" name="CaixaDeTexto 1127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129" name="CaixaDeTexto 1128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130" name="CaixaDeTexto 1129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131" name="CaixaDeTexto 1130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132" name="CaixaDeTexto 1131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133" name="CaixaDeTexto 1132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134" name="CaixaDeTexto 1133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135" name="CaixaDeTexto 1134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136" name="CaixaDeTexto 1135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137" name="CaixaDeTexto 1136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138" name="CaixaDeTexto 1137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139" name="CaixaDeTexto 1138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140" name="CaixaDeTexto 1139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141" name="CaixaDeTexto 1140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142" name="CaixaDeTexto 1141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143" name="CaixaDeTexto 1142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144" name="CaixaDeTexto 1143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145" name="CaixaDeTexto 1144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146" name="CaixaDeTexto 1145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147" name="CaixaDeTexto 1146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148" name="CaixaDeTexto 1147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149" name="CaixaDeTexto 1148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150" name="CaixaDeTexto 1149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151" name="CaixaDeTexto 1150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152" name="CaixaDeTexto 1151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153" name="CaixaDeTexto 1152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154" name="CaixaDeTexto 1153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155" name="CaixaDeTexto 1154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156" name="CaixaDeTexto 1155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157" name="CaixaDeTexto 1156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158" name="CaixaDeTexto 1157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159" name="CaixaDeTexto 1158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160" name="CaixaDeTexto 1159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161" name="CaixaDeTexto 1160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162" name="CaixaDeTexto 1161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163" name="CaixaDeTexto 1162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164" name="CaixaDeTexto 1163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165" name="CaixaDeTexto 1164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166" name="CaixaDeTexto 1165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167" name="CaixaDeTexto 1166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168" name="CaixaDeTexto 1167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169" name="CaixaDeTexto 1168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170" name="CaixaDeTexto 1169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171" name="CaixaDeTexto 1170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172" name="CaixaDeTexto 1171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173" name="CaixaDeTexto 1172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174" name="CaixaDeTexto 1173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175" name="CaixaDeTexto 1174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176" name="CaixaDeTexto 1175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177" name="CaixaDeTexto 1176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178" name="CaixaDeTexto 1177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179" name="CaixaDeTexto 1178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180" name="CaixaDeTexto 1179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181" name="CaixaDeTexto 1180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182" name="CaixaDeTexto 1181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183" name="CaixaDeTexto 1182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184" name="CaixaDeTexto 1183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185" name="CaixaDeTexto 1184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186" name="CaixaDeTexto 1185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187" name="CaixaDeTexto 1186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188" name="CaixaDeTexto 1187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189" name="CaixaDeTexto 1188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190" name="CaixaDeTexto 1189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191" name="CaixaDeTexto 1190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192" name="CaixaDeTexto 1191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193" name="CaixaDeTexto 1192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194" name="CaixaDeTexto 1193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195" name="CaixaDeTexto 1194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196" name="CaixaDeTexto 1195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197" name="CaixaDeTexto 1196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198" name="CaixaDeTexto 1197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199" name="CaixaDeTexto 1198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200" name="CaixaDeTexto 1199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201" name="CaixaDeTexto 1200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202" name="CaixaDeTexto 1201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203" name="CaixaDeTexto 1202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204" name="CaixaDeTexto 1203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205" name="CaixaDeTexto 1204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206" name="CaixaDeTexto 1205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207" name="CaixaDeTexto 1206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208" name="CaixaDeTexto 1207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209" name="CaixaDeTexto 1208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210" name="CaixaDeTexto 1209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211" name="CaixaDeTexto 1210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212" name="CaixaDeTexto 1211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213" name="CaixaDeTexto 1212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214" name="CaixaDeTexto 1213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215" name="CaixaDeTexto 1214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216" name="CaixaDeTexto 1215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217" name="CaixaDeTexto 1216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218" name="CaixaDeTexto 1217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219" name="CaixaDeTexto 1218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220" name="CaixaDeTexto 1219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221" name="CaixaDeTexto 1220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222" name="CaixaDeTexto 1221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223" name="CaixaDeTexto 1222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224" name="CaixaDeTexto 1223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225" name="CaixaDeTexto 1224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226" name="CaixaDeTexto 1225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227" name="CaixaDeTexto 1226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228" name="CaixaDeTexto 1227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229" name="CaixaDeTexto 1228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230" name="CaixaDeTexto 1229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231" name="CaixaDeTexto 1230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232" name="CaixaDeTexto 1231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233" name="CaixaDeTexto 1232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234" name="CaixaDeTexto 1233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235" name="CaixaDeTexto 1234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236" name="CaixaDeTexto 1235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237" name="CaixaDeTexto 1236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238" name="CaixaDeTexto 1237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239" name="CaixaDeTexto 1238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240" name="CaixaDeTexto 1239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241" name="CaixaDeTexto 1240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242" name="CaixaDeTexto 1241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243" name="CaixaDeTexto 1242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244" name="CaixaDeTexto 1243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245" name="CaixaDeTexto 1244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246" name="CaixaDeTexto 1245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247" name="CaixaDeTexto 1246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248" name="CaixaDeTexto 1247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249" name="CaixaDeTexto 1248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250" name="CaixaDeTexto 1249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251" name="CaixaDeTexto 1250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252" name="CaixaDeTexto 1251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253" name="CaixaDeTexto 1252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254" name="CaixaDeTexto 1253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255" name="CaixaDeTexto 1254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256" name="CaixaDeTexto 1255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257" name="CaixaDeTexto 1256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258" name="CaixaDeTexto 1257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259" name="CaixaDeTexto 1258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260" name="CaixaDeTexto 1259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261" name="CaixaDeTexto 1260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262" name="CaixaDeTexto 1261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263" name="CaixaDeTexto 1262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264" name="CaixaDeTexto 1263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265" name="CaixaDeTexto 1264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266" name="CaixaDeTexto 1265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267" name="CaixaDeTexto 1266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268" name="CaixaDeTexto 1267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269" name="CaixaDeTexto 1268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270" name="CaixaDeTexto 1269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271" name="CaixaDeTexto 1270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272" name="CaixaDeTexto 1271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273" name="CaixaDeTexto 1272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274" name="CaixaDeTexto 1273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275" name="CaixaDeTexto 1274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276" name="CaixaDeTexto 1275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277" name="CaixaDeTexto 1276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278" name="CaixaDeTexto 1277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279" name="CaixaDeTexto 1278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280" name="CaixaDeTexto 1279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281" name="CaixaDeTexto 1280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282" name="CaixaDeTexto 1281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283" name="CaixaDeTexto 1282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284" name="CaixaDeTexto 1283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285" name="CaixaDeTexto 1284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286" name="CaixaDeTexto 1285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287" name="CaixaDeTexto 1286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288" name="CaixaDeTexto 1287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289" name="CaixaDeTexto 1288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290" name="CaixaDeTexto 1289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291" name="CaixaDeTexto 1290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292" name="CaixaDeTexto 1291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293" name="CaixaDeTexto 1292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294" name="CaixaDeTexto 1293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295" name="CaixaDeTexto 1294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296" name="CaixaDeTexto 1295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297" name="CaixaDeTexto 1296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298" name="CaixaDeTexto 1297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299" name="CaixaDeTexto 1298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300" name="CaixaDeTexto 1299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301" name="CaixaDeTexto 1300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302" name="CaixaDeTexto 1301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303" name="CaixaDeTexto 1302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304" name="CaixaDeTexto 1303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305" name="CaixaDeTexto 1304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306" name="CaixaDeTexto 1305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307" name="CaixaDeTexto 1306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308" name="CaixaDeTexto 1307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309" name="CaixaDeTexto 1308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310" name="CaixaDeTexto 1309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311" name="CaixaDeTexto 1310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312" name="CaixaDeTexto 1311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313" name="CaixaDeTexto 1312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314" name="CaixaDeTexto 1313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315" name="CaixaDeTexto 1314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316" name="CaixaDeTexto 1315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317" name="CaixaDeTexto 1316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318" name="CaixaDeTexto 1317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319" name="CaixaDeTexto 1318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320" name="CaixaDeTexto 1319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321" name="CaixaDeTexto 1320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322" name="CaixaDeTexto 1321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323" name="CaixaDeTexto 1322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324" name="CaixaDeTexto 1323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325" name="CaixaDeTexto 1324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326" name="CaixaDeTexto 1325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327" name="CaixaDeTexto 1326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328" name="CaixaDeTexto 1327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329" name="CaixaDeTexto 1328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330" name="CaixaDeTexto 1329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331" name="CaixaDeTexto 1330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332" name="CaixaDeTexto 1331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333" name="CaixaDeTexto 1332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334" name="CaixaDeTexto 1333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335" name="CaixaDeTexto 1334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336" name="CaixaDeTexto 1335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337" name="CaixaDeTexto 1336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338" name="CaixaDeTexto 1337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339" name="CaixaDeTexto 1338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340" name="CaixaDeTexto 1339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341" name="CaixaDeTexto 1340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342" name="CaixaDeTexto 1341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343" name="CaixaDeTexto 1342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344" name="CaixaDeTexto 1343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345" name="CaixaDeTexto 1344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346" name="CaixaDeTexto 1345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347" name="CaixaDeTexto 1346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348" name="CaixaDeTexto 1347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349" name="CaixaDeTexto 1348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350" name="CaixaDeTexto 1349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351" name="CaixaDeTexto 1350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352" name="CaixaDeTexto 1351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353" name="CaixaDeTexto 1352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354" name="CaixaDeTexto 1353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355" name="CaixaDeTexto 1354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356" name="CaixaDeTexto 1355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357" name="CaixaDeTexto 1356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358" name="CaixaDeTexto 1357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359" name="CaixaDeTexto 1358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360" name="CaixaDeTexto 1359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361" name="CaixaDeTexto 1360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362" name="CaixaDeTexto 1361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363" name="CaixaDeTexto 1362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364" name="CaixaDeTexto 1363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365" name="CaixaDeTexto 1364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366" name="CaixaDeTexto 1365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367" name="CaixaDeTexto 1366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368" name="CaixaDeTexto 1367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369" name="CaixaDeTexto 1368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370" name="CaixaDeTexto 1369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371" name="CaixaDeTexto 1370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372" name="CaixaDeTexto 1371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373" name="CaixaDeTexto 1372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374" name="CaixaDeTexto 1373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375" name="CaixaDeTexto 1374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376" name="CaixaDeTexto 1375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377" name="CaixaDeTexto 1376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378" name="CaixaDeTexto 1377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379" name="CaixaDeTexto 1378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380" name="CaixaDeTexto 1379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381" name="CaixaDeTexto 1380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382" name="CaixaDeTexto 1381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383" name="CaixaDeTexto 1382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384" name="CaixaDeTexto 1383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385" name="CaixaDeTexto 1384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386" name="CaixaDeTexto 1385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387" name="CaixaDeTexto 1386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388" name="CaixaDeTexto 1387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389" name="CaixaDeTexto 1388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390" name="CaixaDeTexto 1389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391" name="CaixaDeTexto 1390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392" name="CaixaDeTexto 1391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393" name="CaixaDeTexto 1392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394" name="CaixaDeTexto 1393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395" name="CaixaDeTexto 1394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396" name="CaixaDeTexto 1395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397" name="CaixaDeTexto 1396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398" name="CaixaDeTexto 1397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399" name="CaixaDeTexto 1398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400" name="CaixaDeTexto 1399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401" name="CaixaDeTexto 1400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402" name="CaixaDeTexto 1401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403" name="CaixaDeTexto 1402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404" name="CaixaDeTexto 1403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405" name="CaixaDeTexto 1404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406" name="CaixaDeTexto 1405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407" name="CaixaDeTexto 1406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408" name="CaixaDeTexto 1407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409" name="CaixaDeTexto 1408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410" name="CaixaDeTexto 1409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411" name="CaixaDeTexto 1410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412" name="CaixaDeTexto 1411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413" name="CaixaDeTexto 1412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414" name="CaixaDeTexto 1413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415" name="CaixaDeTexto 1414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416" name="CaixaDeTexto 1415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417" name="CaixaDeTexto 1416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418" name="CaixaDeTexto 1417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419" name="CaixaDeTexto 1418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420" name="CaixaDeTexto 1419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421" name="CaixaDeTexto 1420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422" name="CaixaDeTexto 1421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423" name="CaixaDeTexto 1422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424" name="CaixaDeTexto 1423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425" name="CaixaDeTexto 1424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426" name="CaixaDeTexto 1425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427" name="CaixaDeTexto 1426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428" name="CaixaDeTexto 1427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429" name="CaixaDeTexto 1428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430" name="CaixaDeTexto 1429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431" name="CaixaDeTexto 1430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432" name="CaixaDeTexto 1431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433" name="CaixaDeTexto 1432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434" name="CaixaDeTexto 1433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435" name="CaixaDeTexto 1434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436" name="CaixaDeTexto 1435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437" name="CaixaDeTexto 1436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438" name="CaixaDeTexto 1437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439" name="CaixaDeTexto 1438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440" name="CaixaDeTexto 1439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441" name="CaixaDeTexto 1440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442" name="CaixaDeTexto 1441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443" name="CaixaDeTexto 1442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444" name="CaixaDeTexto 1443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445" name="CaixaDeTexto 1444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446" name="CaixaDeTexto 1445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447" name="CaixaDeTexto 1446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448" name="CaixaDeTexto 1447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449" name="CaixaDeTexto 1448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450" name="CaixaDeTexto 1449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451" name="CaixaDeTexto 1450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452" name="CaixaDeTexto 1451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453" name="CaixaDeTexto 1452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454" name="CaixaDeTexto 1453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455" name="CaixaDeTexto 1454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456" name="CaixaDeTexto 1455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457" name="CaixaDeTexto 1456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458" name="CaixaDeTexto 1457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459" name="CaixaDeTexto 1458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460" name="CaixaDeTexto 1459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461" name="CaixaDeTexto 1460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462" name="CaixaDeTexto 1461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463" name="CaixaDeTexto 1462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464" name="CaixaDeTexto 1463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465" name="CaixaDeTexto 1464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466" name="CaixaDeTexto 1465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467" name="CaixaDeTexto 1466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468" name="CaixaDeTexto 1467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469" name="CaixaDeTexto 1468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470" name="CaixaDeTexto 1469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471" name="CaixaDeTexto 1470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472" name="CaixaDeTexto 1471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473" name="CaixaDeTexto 1472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474" name="CaixaDeTexto 1473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475" name="CaixaDeTexto 1474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576207</xdr:colOff>
      <xdr:row>111</xdr:row>
      <xdr:rowOff>0</xdr:rowOff>
    </xdr:from>
    <xdr:ext cx="184731" cy="264560"/>
    <xdr:sp macro="" textlink="">
      <xdr:nvSpPr>
        <xdr:cNvPr id="1476" name="CaixaDeTexto 1475"/>
        <xdr:cNvSpPr txBox="1"/>
      </xdr:nvSpPr>
      <xdr:spPr>
        <a:xfrm>
          <a:off x="3497207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477" name="CaixaDeTexto 1476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478" name="CaixaDeTexto 1477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479" name="CaixaDeTexto 1478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480" name="CaixaDeTexto 1479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111</xdr:row>
      <xdr:rowOff>0</xdr:rowOff>
    </xdr:from>
    <xdr:ext cx="184731" cy="264560"/>
    <xdr:sp macro="" textlink="">
      <xdr:nvSpPr>
        <xdr:cNvPr id="1481" name="CaixaDeTexto 1480"/>
        <xdr:cNvSpPr txBox="1"/>
      </xdr:nvSpPr>
      <xdr:spPr>
        <a:xfrm>
          <a:off x="3481871" y="2894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60</xdr:row>
      <xdr:rowOff>0</xdr:rowOff>
    </xdr:from>
    <xdr:ext cx="184731" cy="264560"/>
    <xdr:sp macro="" textlink="">
      <xdr:nvSpPr>
        <xdr:cNvPr id="1482" name="CaixaDeTexto 1481"/>
        <xdr:cNvSpPr txBox="1"/>
      </xdr:nvSpPr>
      <xdr:spPr>
        <a:xfrm>
          <a:off x="3481871" y="13835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60</xdr:row>
      <xdr:rowOff>0</xdr:rowOff>
    </xdr:from>
    <xdr:ext cx="184731" cy="264560"/>
    <xdr:sp macro="" textlink="">
      <xdr:nvSpPr>
        <xdr:cNvPr id="1483" name="CaixaDeTexto 1482"/>
        <xdr:cNvSpPr txBox="1"/>
      </xdr:nvSpPr>
      <xdr:spPr>
        <a:xfrm>
          <a:off x="3481871" y="13835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60</xdr:row>
      <xdr:rowOff>0</xdr:rowOff>
    </xdr:from>
    <xdr:ext cx="184731" cy="264560"/>
    <xdr:sp macro="" textlink="">
      <xdr:nvSpPr>
        <xdr:cNvPr id="1484" name="CaixaDeTexto 1483"/>
        <xdr:cNvSpPr txBox="1"/>
      </xdr:nvSpPr>
      <xdr:spPr>
        <a:xfrm>
          <a:off x="3481871" y="13835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60</xdr:row>
      <xdr:rowOff>0</xdr:rowOff>
    </xdr:from>
    <xdr:ext cx="184731" cy="264560"/>
    <xdr:sp macro="" textlink="">
      <xdr:nvSpPr>
        <xdr:cNvPr id="1485" name="CaixaDeTexto 1484"/>
        <xdr:cNvSpPr txBox="1"/>
      </xdr:nvSpPr>
      <xdr:spPr>
        <a:xfrm>
          <a:off x="3481871" y="13835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60</xdr:row>
      <xdr:rowOff>0</xdr:rowOff>
    </xdr:from>
    <xdr:ext cx="184731" cy="264560"/>
    <xdr:sp macro="" textlink="">
      <xdr:nvSpPr>
        <xdr:cNvPr id="1486" name="CaixaDeTexto 1485"/>
        <xdr:cNvSpPr txBox="1"/>
      </xdr:nvSpPr>
      <xdr:spPr>
        <a:xfrm>
          <a:off x="3481871" y="13835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61</xdr:row>
      <xdr:rowOff>0</xdr:rowOff>
    </xdr:from>
    <xdr:ext cx="184731" cy="264560"/>
    <xdr:sp macro="" textlink="">
      <xdr:nvSpPr>
        <xdr:cNvPr id="1487" name="CaixaDeTexto 1486"/>
        <xdr:cNvSpPr txBox="1"/>
      </xdr:nvSpPr>
      <xdr:spPr>
        <a:xfrm>
          <a:off x="3481871" y="1412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61</xdr:row>
      <xdr:rowOff>0</xdr:rowOff>
    </xdr:from>
    <xdr:ext cx="184731" cy="264560"/>
    <xdr:sp macro="" textlink="">
      <xdr:nvSpPr>
        <xdr:cNvPr id="1488" name="CaixaDeTexto 1487"/>
        <xdr:cNvSpPr txBox="1"/>
      </xdr:nvSpPr>
      <xdr:spPr>
        <a:xfrm>
          <a:off x="3481871" y="1412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61</xdr:row>
      <xdr:rowOff>0</xdr:rowOff>
    </xdr:from>
    <xdr:ext cx="184731" cy="264560"/>
    <xdr:sp macro="" textlink="">
      <xdr:nvSpPr>
        <xdr:cNvPr id="1489" name="CaixaDeTexto 1488"/>
        <xdr:cNvSpPr txBox="1"/>
      </xdr:nvSpPr>
      <xdr:spPr>
        <a:xfrm>
          <a:off x="3481871" y="1412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61</xdr:row>
      <xdr:rowOff>0</xdr:rowOff>
    </xdr:from>
    <xdr:ext cx="184731" cy="264560"/>
    <xdr:sp macro="" textlink="">
      <xdr:nvSpPr>
        <xdr:cNvPr id="1490" name="CaixaDeTexto 1489"/>
        <xdr:cNvSpPr txBox="1"/>
      </xdr:nvSpPr>
      <xdr:spPr>
        <a:xfrm>
          <a:off x="3481871" y="1412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3</xdr:col>
      <xdr:colOff>560871</xdr:colOff>
      <xdr:row>61</xdr:row>
      <xdr:rowOff>0</xdr:rowOff>
    </xdr:from>
    <xdr:ext cx="184731" cy="264560"/>
    <xdr:sp macro="" textlink="">
      <xdr:nvSpPr>
        <xdr:cNvPr id="1491" name="CaixaDeTexto 1490"/>
        <xdr:cNvSpPr txBox="1"/>
      </xdr:nvSpPr>
      <xdr:spPr>
        <a:xfrm>
          <a:off x="3481871" y="1412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tabColor theme="9" tint="0.39997558519241921"/>
  </sheetPr>
  <dimension ref="A1:G184"/>
  <sheetViews>
    <sheetView tabSelected="1" view="pageBreakPreview" zoomScale="120" zoomScaleNormal="100" zoomScaleSheetLayoutView="120" workbookViewId="0">
      <selection activeCell="E10" sqref="E10:E23"/>
    </sheetView>
  </sheetViews>
  <sheetFormatPr defaultColWidth="11.42578125" defaultRowHeight="12.75" x14ac:dyDescent="0.2"/>
  <cols>
    <col min="1" max="1" width="5.85546875" style="31" customWidth="1"/>
    <col min="2" max="2" width="33.7109375" style="1" customWidth="1"/>
    <col min="3" max="3" width="4.28515625" style="1" customWidth="1"/>
    <col min="4" max="4" width="9.28515625" style="15" customWidth="1"/>
    <col min="5" max="5" width="11.42578125" style="216" customWidth="1"/>
    <col min="6" max="6" width="12" style="216" customWidth="1"/>
    <col min="7" max="7" width="13.42578125" style="217" bestFit="1" customWidth="1"/>
    <col min="8" max="16384" width="11.42578125" style="1"/>
  </cols>
  <sheetData>
    <row r="1" spans="1:7" x14ac:dyDescent="0.2">
      <c r="A1" s="32" t="s">
        <v>271</v>
      </c>
      <c r="B1" s="33"/>
      <c r="C1" s="33"/>
      <c r="D1" s="34"/>
      <c r="E1" s="149"/>
      <c r="F1" s="149"/>
      <c r="G1" s="150"/>
    </row>
    <row r="2" spans="1:7" ht="12.75" customHeight="1" x14ac:dyDescent="0.2">
      <c r="A2" s="221" t="s">
        <v>272</v>
      </c>
      <c r="B2" s="222"/>
      <c r="C2" s="222"/>
      <c r="D2" s="222"/>
      <c r="E2" s="222"/>
      <c r="F2" s="222"/>
      <c r="G2" s="223"/>
    </row>
    <row r="3" spans="1:7" ht="14.25" customHeight="1" x14ac:dyDescent="0.2">
      <c r="A3" s="224" t="s">
        <v>273</v>
      </c>
      <c r="B3" s="225"/>
      <c r="C3" s="225"/>
      <c r="D3" s="225"/>
      <c r="E3" s="225"/>
      <c r="F3" s="225"/>
      <c r="G3" s="226"/>
    </row>
    <row r="4" spans="1:7" ht="13.5" thickBot="1" x14ac:dyDescent="0.25">
      <c r="A4" s="35" t="s">
        <v>274</v>
      </c>
      <c r="B4" s="28"/>
      <c r="C4" s="3"/>
      <c r="D4" s="36"/>
      <c r="E4" s="151"/>
      <c r="F4" s="151"/>
      <c r="G4" s="152"/>
    </row>
    <row r="5" spans="1:7" hidden="1" x14ac:dyDescent="0.2">
      <c r="A5" s="35" t="s">
        <v>275</v>
      </c>
      <c r="B5" s="37"/>
      <c r="C5" s="33"/>
      <c r="D5" s="34"/>
      <c r="E5" s="149"/>
      <c r="F5" s="149"/>
      <c r="G5" s="150"/>
    </row>
    <row r="6" spans="1:7" ht="12.75" customHeight="1" x14ac:dyDescent="0.2">
      <c r="A6" s="218" t="s">
        <v>0</v>
      </c>
      <c r="B6" s="219"/>
      <c r="C6" s="219"/>
      <c r="D6" s="219"/>
      <c r="E6" s="219"/>
      <c r="F6" s="219"/>
      <c r="G6" s="220"/>
    </row>
    <row r="7" spans="1:7" ht="23.25" thickBot="1" x14ac:dyDescent="0.25">
      <c r="A7" s="116" t="s">
        <v>1</v>
      </c>
      <c r="B7" s="117" t="s">
        <v>2</v>
      </c>
      <c r="C7" s="118" t="s">
        <v>3</v>
      </c>
      <c r="D7" s="119" t="s">
        <v>4</v>
      </c>
      <c r="E7" s="153" t="s">
        <v>11</v>
      </c>
      <c r="F7" s="153" t="s">
        <v>12</v>
      </c>
      <c r="G7" s="154" t="s">
        <v>10</v>
      </c>
    </row>
    <row r="8" spans="1:7" s="2" customFormat="1" ht="6" customHeight="1" thickBot="1" x14ac:dyDescent="0.25">
      <c r="A8" s="113"/>
      <c r="B8" s="114"/>
      <c r="C8" s="114"/>
      <c r="D8" s="115"/>
      <c r="E8" s="155"/>
      <c r="F8" s="155"/>
      <c r="G8" s="156"/>
    </row>
    <row r="9" spans="1:7" s="7" customFormat="1" x14ac:dyDescent="0.2">
      <c r="A9" s="124">
        <v>1</v>
      </c>
      <c r="B9" s="6" t="s">
        <v>26</v>
      </c>
      <c r="C9" s="8"/>
      <c r="D9" s="9"/>
      <c r="E9" s="157"/>
      <c r="F9" s="157"/>
      <c r="G9" s="158"/>
    </row>
    <row r="10" spans="1:7" s="50" customFormat="1" x14ac:dyDescent="0.2">
      <c r="A10" s="125" t="s">
        <v>5</v>
      </c>
      <c r="B10" s="52" t="s">
        <v>6</v>
      </c>
      <c r="C10" s="51" t="s">
        <v>17</v>
      </c>
      <c r="D10" s="49">
        <v>20</v>
      </c>
      <c r="E10" s="159"/>
      <c r="F10" s="160">
        <f>E10*D10</f>
        <v>0</v>
      </c>
      <c r="G10" s="161"/>
    </row>
    <row r="11" spans="1:7" s="50" customFormat="1" x14ac:dyDescent="0.2">
      <c r="A11" s="125" t="s">
        <v>102</v>
      </c>
      <c r="B11" s="52" t="s">
        <v>160</v>
      </c>
      <c r="C11" s="51" t="s">
        <v>17</v>
      </c>
      <c r="D11" s="49">
        <v>4.5</v>
      </c>
      <c r="E11" s="159"/>
      <c r="F11" s="160">
        <f t="shared" ref="F11:F12" si="0">E11*D11</f>
        <v>0</v>
      </c>
      <c r="G11" s="161"/>
    </row>
    <row r="12" spans="1:7" s="50" customFormat="1" ht="13.5" thickBot="1" x14ac:dyDescent="0.25">
      <c r="A12" s="126" t="s">
        <v>161</v>
      </c>
      <c r="B12" s="58" t="s">
        <v>103</v>
      </c>
      <c r="C12" s="61" t="s">
        <v>17</v>
      </c>
      <c r="D12" s="59">
        <v>328.14</v>
      </c>
      <c r="E12" s="162"/>
      <c r="F12" s="160">
        <f t="shared" si="0"/>
        <v>0</v>
      </c>
      <c r="G12" s="163">
        <f>F10+F11+F12</f>
        <v>0</v>
      </c>
    </row>
    <row r="13" spans="1:7" ht="5.25" customHeight="1" thickBot="1" x14ac:dyDescent="0.25">
      <c r="A13" s="68"/>
      <c r="B13" s="69"/>
      <c r="C13" s="69"/>
      <c r="D13" s="70"/>
      <c r="E13" s="164"/>
      <c r="F13" s="164"/>
      <c r="G13" s="165"/>
    </row>
    <row r="14" spans="1:7" s="7" customFormat="1" x14ac:dyDescent="0.2">
      <c r="A14" s="124">
        <v>2</v>
      </c>
      <c r="B14" s="6" t="s">
        <v>101</v>
      </c>
      <c r="C14" s="8"/>
      <c r="D14" s="9"/>
      <c r="E14" s="166"/>
      <c r="F14" s="157"/>
      <c r="G14" s="158"/>
    </row>
    <row r="15" spans="1:7" s="50" customFormat="1" x14ac:dyDescent="0.2">
      <c r="A15" s="125" t="s">
        <v>95</v>
      </c>
      <c r="B15" s="52" t="s">
        <v>92</v>
      </c>
      <c r="C15" s="53" t="s">
        <v>18</v>
      </c>
      <c r="D15" s="49">
        <v>115.2</v>
      </c>
      <c r="E15" s="159"/>
      <c r="F15" s="160">
        <f>E15*D15</f>
        <v>0</v>
      </c>
      <c r="G15" s="167"/>
    </row>
    <row r="16" spans="1:7" s="50" customFormat="1" ht="22.5" x14ac:dyDescent="0.2">
      <c r="A16" s="125" t="s">
        <v>96</v>
      </c>
      <c r="B16" s="52" t="s">
        <v>27</v>
      </c>
      <c r="C16" s="53" t="s">
        <v>18</v>
      </c>
      <c r="D16" s="49">
        <v>73.72</v>
      </c>
      <c r="E16" s="159"/>
      <c r="F16" s="160">
        <f t="shared" ref="F16:F23" si="1">E16*D16</f>
        <v>0</v>
      </c>
      <c r="G16" s="167"/>
    </row>
    <row r="17" spans="1:7" s="50" customFormat="1" x14ac:dyDescent="0.2">
      <c r="A17" s="125" t="s">
        <v>97</v>
      </c>
      <c r="B17" s="52" t="s">
        <v>93</v>
      </c>
      <c r="C17" s="53" t="s">
        <v>17</v>
      </c>
      <c r="D17" s="49">
        <v>756.75</v>
      </c>
      <c r="E17" s="159"/>
      <c r="F17" s="160">
        <f t="shared" si="1"/>
        <v>0</v>
      </c>
      <c r="G17" s="167"/>
    </row>
    <row r="18" spans="1:7" s="50" customFormat="1" ht="22.5" x14ac:dyDescent="0.2">
      <c r="A18" s="125" t="s">
        <v>98</v>
      </c>
      <c r="B18" s="52" t="s">
        <v>28</v>
      </c>
      <c r="C18" s="53" t="s">
        <v>37</v>
      </c>
      <c r="D18" s="49">
        <v>4661.1000000000004</v>
      </c>
      <c r="E18" s="159"/>
      <c r="F18" s="160">
        <f t="shared" si="1"/>
        <v>0</v>
      </c>
      <c r="G18" s="167"/>
    </row>
    <row r="19" spans="1:7" s="50" customFormat="1" ht="22.5" x14ac:dyDescent="0.2">
      <c r="A19" s="125" t="s">
        <v>99</v>
      </c>
      <c r="B19" s="52" t="s">
        <v>29</v>
      </c>
      <c r="C19" s="53" t="s">
        <v>37</v>
      </c>
      <c r="D19" s="49">
        <v>773.4</v>
      </c>
      <c r="E19" s="159"/>
      <c r="F19" s="160">
        <f t="shared" si="1"/>
        <v>0</v>
      </c>
      <c r="G19" s="167"/>
    </row>
    <row r="20" spans="1:7" s="50" customFormat="1" x14ac:dyDescent="0.2">
      <c r="A20" s="125" t="s">
        <v>100</v>
      </c>
      <c r="B20" s="52" t="s">
        <v>262</v>
      </c>
      <c r="C20" s="53" t="s">
        <v>18</v>
      </c>
      <c r="D20" s="49">
        <v>154.4</v>
      </c>
      <c r="E20" s="159"/>
      <c r="F20" s="160">
        <f t="shared" si="1"/>
        <v>0</v>
      </c>
      <c r="G20" s="167"/>
    </row>
    <row r="21" spans="1:7" s="50" customFormat="1" ht="45" x14ac:dyDescent="0.2">
      <c r="A21" s="125" t="s">
        <v>255</v>
      </c>
      <c r="B21" s="52" t="s">
        <v>265</v>
      </c>
      <c r="C21" s="53" t="s">
        <v>17</v>
      </c>
      <c r="D21" s="49">
        <v>4.6900000000000004</v>
      </c>
      <c r="E21" s="159"/>
      <c r="F21" s="160">
        <f t="shared" si="1"/>
        <v>0</v>
      </c>
      <c r="G21" s="168"/>
    </row>
    <row r="22" spans="1:7" s="50" customFormat="1" ht="45" x14ac:dyDescent="0.2">
      <c r="A22" s="125" t="s">
        <v>256</v>
      </c>
      <c r="B22" s="52" t="s">
        <v>266</v>
      </c>
      <c r="C22" s="53" t="s">
        <v>17</v>
      </c>
      <c r="D22" s="49">
        <v>298.97000000000003</v>
      </c>
      <c r="E22" s="159"/>
      <c r="F22" s="160">
        <f t="shared" si="1"/>
        <v>0</v>
      </c>
      <c r="G22" s="168"/>
    </row>
    <row r="23" spans="1:7" s="50" customFormat="1" ht="23.25" thickBot="1" x14ac:dyDescent="0.25">
      <c r="A23" s="125" t="s">
        <v>263</v>
      </c>
      <c r="B23" s="58" t="s">
        <v>94</v>
      </c>
      <c r="C23" s="57" t="s">
        <v>17</v>
      </c>
      <c r="D23" s="59">
        <v>47.18</v>
      </c>
      <c r="E23" s="162"/>
      <c r="F23" s="160">
        <f t="shared" si="1"/>
        <v>0</v>
      </c>
      <c r="G23" s="163">
        <f>SUM(F15:F23)</f>
        <v>0</v>
      </c>
    </row>
    <row r="24" spans="1:7" s="7" customFormat="1" ht="5.25" customHeight="1" thickBot="1" x14ac:dyDescent="0.25">
      <c r="A24" s="65"/>
      <c r="B24" s="66"/>
      <c r="C24" s="66"/>
      <c r="D24" s="67"/>
      <c r="E24" s="169"/>
      <c r="F24" s="169"/>
      <c r="G24" s="170"/>
    </row>
    <row r="25" spans="1:7" s="2" customFormat="1" x14ac:dyDescent="0.2">
      <c r="A25" s="124"/>
      <c r="B25" s="6" t="s">
        <v>31</v>
      </c>
      <c r="C25" s="8"/>
      <c r="D25" s="27"/>
      <c r="E25" s="157"/>
      <c r="F25" s="157"/>
      <c r="G25" s="171"/>
    </row>
    <row r="26" spans="1:7" s="50" customFormat="1" ht="22.5" x14ac:dyDescent="0.2">
      <c r="A26" s="125" t="s">
        <v>20</v>
      </c>
      <c r="B26" s="52" t="s">
        <v>27</v>
      </c>
      <c r="C26" s="53" t="s">
        <v>18</v>
      </c>
      <c r="D26" s="49">
        <v>23.8</v>
      </c>
      <c r="E26" s="159"/>
      <c r="F26" s="160">
        <f>E26*D26</f>
        <v>0</v>
      </c>
      <c r="G26" s="167"/>
    </row>
    <row r="27" spans="1:7" s="50" customFormat="1" x14ac:dyDescent="0.2">
      <c r="A27" s="125" t="s">
        <v>21</v>
      </c>
      <c r="B27" s="52" t="s">
        <v>30</v>
      </c>
      <c r="C27" s="53" t="s">
        <v>17</v>
      </c>
      <c r="D27" s="49">
        <v>359.13</v>
      </c>
      <c r="E27" s="159"/>
      <c r="F27" s="160">
        <f t="shared" ref="F27:F36" si="2">E27*D27</f>
        <v>0</v>
      </c>
      <c r="G27" s="167"/>
    </row>
    <row r="28" spans="1:7" s="50" customFormat="1" ht="22.5" x14ac:dyDescent="0.2">
      <c r="A28" s="125" t="s">
        <v>22</v>
      </c>
      <c r="B28" s="52" t="s">
        <v>28</v>
      </c>
      <c r="C28" s="53" t="s">
        <v>37</v>
      </c>
      <c r="D28" s="49">
        <v>1537.2</v>
      </c>
      <c r="E28" s="159"/>
      <c r="F28" s="160">
        <f t="shared" si="2"/>
        <v>0</v>
      </c>
      <c r="G28" s="168"/>
    </row>
    <row r="29" spans="1:7" s="50" customFormat="1" ht="22.5" x14ac:dyDescent="0.2">
      <c r="A29" s="125" t="s">
        <v>23</v>
      </c>
      <c r="B29" s="52" t="s">
        <v>29</v>
      </c>
      <c r="C29" s="53" t="s">
        <v>37</v>
      </c>
      <c r="D29" s="49">
        <v>444</v>
      </c>
      <c r="E29" s="159"/>
      <c r="F29" s="160">
        <f t="shared" si="2"/>
        <v>0</v>
      </c>
      <c r="G29" s="168"/>
    </row>
    <row r="30" spans="1:7" s="50" customFormat="1" ht="45" x14ac:dyDescent="0.2">
      <c r="A30" s="125" t="s">
        <v>179</v>
      </c>
      <c r="B30" s="52" t="s">
        <v>264</v>
      </c>
      <c r="C30" s="53" t="s">
        <v>17</v>
      </c>
      <c r="D30" s="49">
        <v>363.68</v>
      </c>
      <c r="E30" s="159"/>
      <c r="F30" s="160">
        <f t="shared" si="2"/>
        <v>0</v>
      </c>
      <c r="G30" s="168"/>
    </row>
    <row r="31" spans="1:7" s="50" customFormat="1" ht="45" x14ac:dyDescent="0.2">
      <c r="A31" s="125" t="s">
        <v>119</v>
      </c>
      <c r="B31" s="52" t="s">
        <v>186</v>
      </c>
      <c r="C31" s="53" t="s">
        <v>17</v>
      </c>
      <c r="D31" s="49">
        <v>34.76</v>
      </c>
      <c r="E31" s="159"/>
      <c r="F31" s="160">
        <f t="shared" si="2"/>
        <v>0</v>
      </c>
      <c r="G31" s="168"/>
    </row>
    <row r="32" spans="1:7" s="50" customFormat="1" ht="22.5" x14ac:dyDescent="0.2">
      <c r="A32" s="125" t="s">
        <v>180</v>
      </c>
      <c r="B32" s="52" t="s">
        <v>183</v>
      </c>
      <c r="C32" s="53" t="s">
        <v>37</v>
      </c>
      <c r="D32" s="49">
        <v>39.700000000000003</v>
      </c>
      <c r="E32" s="159"/>
      <c r="F32" s="160">
        <f t="shared" si="2"/>
        <v>0</v>
      </c>
      <c r="G32" s="168"/>
    </row>
    <row r="33" spans="1:7" s="50" customFormat="1" ht="33.75" x14ac:dyDescent="0.2">
      <c r="A33" s="125" t="s">
        <v>181</v>
      </c>
      <c r="B33" s="52" t="s">
        <v>184</v>
      </c>
      <c r="C33" s="53" t="s">
        <v>18</v>
      </c>
      <c r="D33" s="49">
        <v>1.2</v>
      </c>
      <c r="E33" s="159"/>
      <c r="F33" s="160">
        <f t="shared" si="2"/>
        <v>0</v>
      </c>
      <c r="G33" s="168"/>
    </row>
    <row r="34" spans="1:7" s="50" customFormat="1" ht="22.5" x14ac:dyDescent="0.2">
      <c r="A34" s="125" t="s">
        <v>182</v>
      </c>
      <c r="B34" s="52" t="s">
        <v>185</v>
      </c>
      <c r="C34" s="53" t="s">
        <v>17</v>
      </c>
      <c r="D34" s="49">
        <v>29.16</v>
      </c>
      <c r="E34" s="159"/>
      <c r="F34" s="160">
        <f t="shared" si="2"/>
        <v>0</v>
      </c>
      <c r="G34" s="168"/>
    </row>
    <row r="35" spans="1:7" s="50" customFormat="1" ht="33.75" x14ac:dyDescent="0.2">
      <c r="A35" s="125" t="s">
        <v>222</v>
      </c>
      <c r="B35" s="52" t="s">
        <v>267</v>
      </c>
      <c r="C35" s="53" t="s">
        <v>17</v>
      </c>
      <c r="D35" s="49">
        <v>15</v>
      </c>
      <c r="E35" s="159"/>
      <c r="F35" s="160">
        <f t="shared" si="2"/>
        <v>0</v>
      </c>
      <c r="G35" s="168"/>
    </row>
    <row r="36" spans="1:7" s="50" customFormat="1" ht="34.5" thickBot="1" x14ac:dyDescent="0.25">
      <c r="A36" s="125" t="s">
        <v>223</v>
      </c>
      <c r="B36" s="58" t="s">
        <v>224</v>
      </c>
      <c r="C36" s="57" t="s">
        <v>17</v>
      </c>
      <c r="D36" s="59">
        <v>15</v>
      </c>
      <c r="E36" s="162"/>
      <c r="F36" s="160">
        <f t="shared" si="2"/>
        <v>0</v>
      </c>
      <c r="G36" s="163">
        <f>SUM(F26:F36)</f>
        <v>0</v>
      </c>
    </row>
    <row r="37" spans="1:7" ht="5.25" customHeight="1" thickBot="1" x14ac:dyDescent="0.25">
      <c r="A37" s="65"/>
      <c r="B37" s="66"/>
      <c r="C37" s="66"/>
      <c r="D37" s="67"/>
      <c r="E37" s="169"/>
      <c r="F37" s="169"/>
      <c r="G37" s="170"/>
    </row>
    <row r="38" spans="1:7" s="7" customFormat="1" x14ac:dyDescent="0.2">
      <c r="A38" s="127">
        <v>4</v>
      </c>
      <c r="B38" s="6" t="s">
        <v>32</v>
      </c>
      <c r="C38" s="11"/>
      <c r="D38" s="14"/>
      <c r="E38" s="166"/>
      <c r="F38" s="166"/>
      <c r="G38" s="171"/>
    </row>
    <row r="39" spans="1:7" s="56" customFormat="1" ht="22.5" x14ac:dyDescent="0.2">
      <c r="A39" s="128" t="s">
        <v>7</v>
      </c>
      <c r="B39" s="52" t="s">
        <v>137</v>
      </c>
      <c r="C39" s="53" t="s">
        <v>17</v>
      </c>
      <c r="D39" s="49">
        <v>671.15</v>
      </c>
      <c r="E39" s="159"/>
      <c r="F39" s="160">
        <f>E39*D39</f>
        <v>0</v>
      </c>
      <c r="G39" s="161"/>
    </row>
    <row r="40" spans="1:7" s="56" customFormat="1" ht="33.75" x14ac:dyDescent="0.2">
      <c r="A40" s="128" t="s">
        <v>83</v>
      </c>
      <c r="B40" s="52" t="s">
        <v>268</v>
      </c>
      <c r="C40" s="53" t="s">
        <v>17</v>
      </c>
      <c r="D40" s="49">
        <v>10.95</v>
      </c>
      <c r="E40" s="159"/>
      <c r="F40" s="160">
        <f t="shared" ref="F40:F41" si="3">E40*D40</f>
        <v>0</v>
      </c>
      <c r="G40" s="161"/>
    </row>
    <row r="41" spans="1:7" s="56" customFormat="1" ht="13.5" thickBot="1" x14ac:dyDescent="0.25">
      <c r="A41" s="129" t="s">
        <v>83</v>
      </c>
      <c r="B41" s="58" t="s">
        <v>257</v>
      </c>
      <c r="C41" s="57" t="s">
        <v>9</v>
      </c>
      <c r="D41" s="59">
        <v>133.25</v>
      </c>
      <c r="E41" s="162"/>
      <c r="F41" s="160">
        <f t="shared" si="3"/>
        <v>0</v>
      </c>
      <c r="G41" s="163">
        <f>SUM(F39:F41)</f>
        <v>0</v>
      </c>
    </row>
    <row r="42" spans="1:7" s="5" customFormat="1" ht="5.25" customHeight="1" thickBot="1" x14ac:dyDescent="0.25">
      <c r="A42" s="65"/>
      <c r="B42" s="66"/>
      <c r="C42" s="66"/>
      <c r="D42" s="67"/>
      <c r="E42" s="169"/>
      <c r="F42" s="169"/>
      <c r="G42" s="170"/>
    </row>
    <row r="43" spans="1:7" s="50" customFormat="1" x14ac:dyDescent="0.2">
      <c r="A43" s="45">
        <v>5</v>
      </c>
      <c r="B43" s="46" t="s">
        <v>33</v>
      </c>
      <c r="C43" s="47"/>
      <c r="D43" s="48"/>
      <c r="E43" s="172"/>
      <c r="F43" s="172"/>
      <c r="G43" s="173"/>
    </row>
    <row r="44" spans="1:7" s="54" customFormat="1" ht="22.5" x14ac:dyDescent="0.2">
      <c r="A44" s="125" t="s">
        <v>8</v>
      </c>
      <c r="B44" s="52" t="s">
        <v>258</v>
      </c>
      <c r="C44" s="53" t="s">
        <v>17</v>
      </c>
      <c r="D44" s="49">
        <v>339.57</v>
      </c>
      <c r="E44" s="159"/>
      <c r="F44" s="160">
        <f>E44*D44</f>
        <v>0</v>
      </c>
      <c r="G44" s="161"/>
    </row>
    <row r="45" spans="1:7" s="54" customFormat="1" x14ac:dyDescent="0.2">
      <c r="A45" s="125" t="s">
        <v>13</v>
      </c>
      <c r="B45" s="52" t="s">
        <v>259</v>
      </c>
      <c r="C45" s="53" t="s">
        <v>17</v>
      </c>
      <c r="D45" s="49">
        <f>D44</f>
        <v>339.57</v>
      </c>
      <c r="E45" s="159"/>
      <c r="F45" s="160">
        <f t="shared" ref="F45:F48" si="4">E45*D45</f>
        <v>0</v>
      </c>
      <c r="G45" s="161"/>
    </row>
    <row r="46" spans="1:7" s="50" customFormat="1" ht="22.5" x14ac:dyDescent="0.2">
      <c r="A46" s="125" t="s">
        <v>62</v>
      </c>
      <c r="B46" s="52" t="s">
        <v>260</v>
      </c>
      <c r="C46" s="53" t="s">
        <v>17</v>
      </c>
      <c r="D46" s="49">
        <v>233.13</v>
      </c>
      <c r="E46" s="159"/>
      <c r="F46" s="160">
        <f t="shared" si="4"/>
        <v>0</v>
      </c>
      <c r="G46" s="161"/>
    </row>
    <row r="47" spans="1:7" s="50" customFormat="1" ht="45" x14ac:dyDescent="0.2">
      <c r="A47" s="125" t="s">
        <v>34</v>
      </c>
      <c r="B47" s="55" t="s">
        <v>162</v>
      </c>
      <c r="C47" s="53" t="s">
        <v>17</v>
      </c>
      <c r="D47" s="49">
        <f>D45</f>
        <v>339.57</v>
      </c>
      <c r="E47" s="159"/>
      <c r="F47" s="160">
        <f t="shared" si="4"/>
        <v>0</v>
      </c>
      <c r="G47" s="161"/>
    </row>
    <row r="48" spans="1:7" s="50" customFormat="1" ht="12" customHeight="1" thickBot="1" x14ac:dyDescent="0.25">
      <c r="A48" s="126" t="s">
        <v>35</v>
      </c>
      <c r="B48" s="62" t="s">
        <v>163</v>
      </c>
      <c r="C48" s="57" t="s">
        <v>36</v>
      </c>
      <c r="D48" s="59">
        <v>222.2</v>
      </c>
      <c r="E48" s="162"/>
      <c r="F48" s="160">
        <f t="shared" si="4"/>
        <v>0</v>
      </c>
      <c r="G48" s="163">
        <f>SUM(F44:F48)</f>
        <v>0</v>
      </c>
    </row>
    <row r="49" spans="1:7" s="5" customFormat="1" ht="5.25" customHeight="1" thickBot="1" x14ac:dyDescent="0.25">
      <c r="A49" s="65"/>
      <c r="B49" s="66"/>
      <c r="C49" s="66"/>
      <c r="D49" s="67"/>
      <c r="E49" s="169"/>
      <c r="F49" s="169"/>
      <c r="G49" s="170"/>
    </row>
    <row r="50" spans="1:7" s="4" customFormat="1" x14ac:dyDescent="0.2">
      <c r="A50" s="124">
        <v>6</v>
      </c>
      <c r="B50" s="6" t="s">
        <v>42</v>
      </c>
      <c r="C50" s="10"/>
      <c r="D50" s="13"/>
      <c r="E50" s="166"/>
      <c r="F50" s="166"/>
      <c r="G50" s="158"/>
    </row>
    <row r="51" spans="1:7" s="43" customFormat="1" ht="12.75" customHeight="1" x14ac:dyDescent="0.2">
      <c r="A51" s="125" t="s">
        <v>15</v>
      </c>
      <c r="B51" s="52" t="s">
        <v>38</v>
      </c>
      <c r="C51" s="53" t="s">
        <v>17</v>
      </c>
      <c r="D51" s="49">
        <v>1523.56</v>
      </c>
      <c r="E51" s="159"/>
      <c r="F51" s="160">
        <f>E51*D51</f>
        <v>0</v>
      </c>
      <c r="G51" s="168"/>
    </row>
    <row r="52" spans="1:7" s="43" customFormat="1" ht="12.75" customHeight="1" x14ac:dyDescent="0.2">
      <c r="A52" s="130" t="s">
        <v>16</v>
      </c>
      <c r="B52" s="63" t="s">
        <v>39</v>
      </c>
      <c r="C52" s="64" t="s">
        <v>17</v>
      </c>
      <c r="D52" s="60">
        <f>D51</f>
        <v>1523.56</v>
      </c>
      <c r="E52" s="174"/>
      <c r="F52" s="160">
        <f t="shared" ref="F52:F54" si="5">E52*D52</f>
        <v>0</v>
      </c>
      <c r="G52" s="175"/>
    </row>
    <row r="53" spans="1:7" s="43" customFormat="1" ht="12" customHeight="1" x14ac:dyDescent="0.2">
      <c r="A53" s="125" t="s">
        <v>41</v>
      </c>
      <c r="B53" s="52" t="s">
        <v>40</v>
      </c>
      <c r="C53" s="53" t="s">
        <v>17</v>
      </c>
      <c r="D53" s="49">
        <v>276.44</v>
      </c>
      <c r="E53" s="159"/>
      <c r="F53" s="160">
        <f t="shared" si="5"/>
        <v>0</v>
      </c>
      <c r="G53" s="168"/>
    </row>
    <row r="54" spans="1:7" s="43" customFormat="1" ht="12" customHeight="1" thickBot="1" x14ac:dyDescent="0.25">
      <c r="A54" s="126" t="s">
        <v>229</v>
      </c>
      <c r="B54" s="58" t="s">
        <v>230</v>
      </c>
      <c r="C54" s="57" t="s">
        <v>9</v>
      </c>
      <c r="D54" s="59">
        <v>30.65</v>
      </c>
      <c r="E54" s="162"/>
      <c r="F54" s="160">
        <f t="shared" si="5"/>
        <v>0</v>
      </c>
      <c r="G54" s="163">
        <f>SUM(F51:F54)</f>
        <v>0</v>
      </c>
    </row>
    <row r="55" spans="1:7" s="5" customFormat="1" ht="5.25" customHeight="1" thickBot="1" x14ac:dyDescent="0.25">
      <c r="A55" s="65"/>
      <c r="B55" s="66"/>
      <c r="C55" s="66"/>
      <c r="D55" s="67"/>
      <c r="E55" s="169"/>
      <c r="F55" s="169"/>
      <c r="G55" s="170"/>
    </row>
    <row r="56" spans="1:7" s="7" customFormat="1" x14ac:dyDescent="0.2">
      <c r="A56" s="131">
        <v>7</v>
      </c>
      <c r="B56" s="12" t="s">
        <v>43</v>
      </c>
      <c r="C56" s="19"/>
      <c r="D56" s="20"/>
      <c r="E56" s="176"/>
      <c r="F56" s="176"/>
      <c r="G56" s="177"/>
    </row>
    <row r="57" spans="1:7" s="44" customFormat="1" ht="22.5" x14ac:dyDescent="0.2">
      <c r="A57" s="128" t="s">
        <v>52</v>
      </c>
      <c r="B57" s="52" t="s">
        <v>151</v>
      </c>
      <c r="C57" s="53" t="s">
        <v>18</v>
      </c>
      <c r="D57" s="71">
        <v>1.1299999999999999</v>
      </c>
      <c r="E57" s="178"/>
      <c r="F57" s="178">
        <f>E57*D57</f>
        <v>0</v>
      </c>
      <c r="G57" s="161"/>
    </row>
    <row r="58" spans="1:7" s="44" customFormat="1" ht="22.5" x14ac:dyDescent="0.2">
      <c r="A58" s="128" t="s">
        <v>53</v>
      </c>
      <c r="B58" s="52" t="s">
        <v>152</v>
      </c>
      <c r="C58" s="53" t="s">
        <v>17</v>
      </c>
      <c r="D58" s="71">
        <v>0.99</v>
      </c>
      <c r="E58" s="178"/>
      <c r="F58" s="178">
        <f t="shared" ref="F58:F63" si="6">E58*D58</f>
        <v>0</v>
      </c>
      <c r="G58" s="161"/>
    </row>
    <row r="59" spans="1:7" s="44" customFormat="1" x14ac:dyDescent="0.2">
      <c r="A59" s="128" t="s">
        <v>138</v>
      </c>
      <c r="B59" s="52" t="s">
        <v>153</v>
      </c>
      <c r="C59" s="53" t="s">
        <v>17</v>
      </c>
      <c r="D59" s="71">
        <v>317.70999999999998</v>
      </c>
      <c r="E59" s="178"/>
      <c r="F59" s="178">
        <f t="shared" si="6"/>
        <v>0</v>
      </c>
      <c r="G59" s="161"/>
    </row>
    <row r="60" spans="1:7" s="43" customFormat="1" x14ac:dyDescent="0.2">
      <c r="A60" s="128" t="s">
        <v>54</v>
      </c>
      <c r="B60" s="52" t="s">
        <v>312</v>
      </c>
      <c r="C60" s="53" t="s">
        <v>17</v>
      </c>
      <c r="D60" s="71">
        <f>D59</f>
        <v>317.70999999999998</v>
      </c>
      <c r="E60" s="178"/>
      <c r="F60" s="178">
        <f t="shared" si="6"/>
        <v>0</v>
      </c>
      <c r="G60" s="161"/>
    </row>
    <row r="61" spans="1:7" s="43" customFormat="1" ht="22.5" x14ac:dyDescent="0.2">
      <c r="A61" s="128" t="s">
        <v>164</v>
      </c>
      <c r="B61" s="52" t="s">
        <v>136</v>
      </c>
      <c r="C61" s="53" t="s">
        <v>17</v>
      </c>
      <c r="D61" s="71">
        <v>28.46</v>
      </c>
      <c r="E61" s="178"/>
      <c r="F61" s="178">
        <f t="shared" si="6"/>
        <v>0</v>
      </c>
      <c r="G61" s="161"/>
    </row>
    <row r="62" spans="1:7" s="43" customFormat="1" ht="33.75" x14ac:dyDescent="0.2">
      <c r="A62" s="128" t="s">
        <v>225</v>
      </c>
      <c r="B62" s="52" t="s">
        <v>227</v>
      </c>
      <c r="C62" s="53" t="s">
        <v>9</v>
      </c>
      <c r="D62" s="71">
        <v>228.1</v>
      </c>
      <c r="E62" s="178"/>
      <c r="F62" s="178">
        <f t="shared" si="6"/>
        <v>0</v>
      </c>
      <c r="G62" s="161"/>
    </row>
    <row r="63" spans="1:7" s="43" customFormat="1" ht="13.5" thickBot="1" x14ac:dyDescent="0.25">
      <c r="A63" s="129" t="s">
        <v>226</v>
      </c>
      <c r="B63" s="58" t="s">
        <v>228</v>
      </c>
      <c r="C63" s="57" t="s">
        <v>9</v>
      </c>
      <c r="D63" s="77">
        <v>10.65</v>
      </c>
      <c r="E63" s="179"/>
      <c r="F63" s="178">
        <f t="shared" si="6"/>
        <v>0</v>
      </c>
      <c r="G63" s="163">
        <f>SUM(F57:F63)</f>
        <v>0</v>
      </c>
    </row>
    <row r="64" spans="1:7" s="5" customFormat="1" ht="5.25" customHeight="1" thickBot="1" x14ac:dyDescent="0.25">
      <c r="A64" s="65"/>
      <c r="B64" s="66"/>
      <c r="C64" s="66"/>
      <c r="D64" s="67"/>
      <c r="E64" s="169"/>
      <c r="F64" s="169"/>
      <c r="G64" s="170"/>
    </row>
    <row r="65" spans="1:7" s="4" customFormat="1" x14ac:dyDescent="0.2">
      <c r="A65" s="132">
        <v>8</v>
      </c>
      <c r="B65" s="78" t="s">
        <v>89</v>
      </c>
      <c r="C65" s="79"/>
      <c r="D65" s="80"/>
      <c r="E65" s="180"/>
      <c r="F65" s="180"/>
      <c r="G65" s="181"/>
    </row>
    <row r="66" spans="1:7" s="29" customFormat="1" ht="22.5" x14ac:dyDescent="0.2">
      <c r="A66" s="133" t="s">
        <v>70</v>
      </c>
      <c r="B66" s="75" t="s">
        <v>187</v>
      </c>
      <c r="C66" s="76"/>
      <c r="D66" s="74"/>
      <c r="E66" s="182"/>
      <c r="F66" s="182"/>
      <c r="G66" s="183"/>
    </row>
    <row r="67" spans="1:7" s="38" customFormat="1" x14ac:dyDescent="0.2">
      <c r="A67" s="134" t="s">
        <v>71</v>
      </c>
      <c r="B67" s="73" t="s">
        <v>139</v>
      </c>
      <c r="C67" s="72" t="s">
        <v>19</v>
      </c>
      <c r="D67" s="71">
        <v>1</v>
      </c>
      <c r="E67" s="178"/>
      <c r="F67" s="178">
        <f>E67*D67</f>
        <v>0</v>
      </c>
      <c r="G67" s="184"/>
    </row>
    <row r="68" spans="1:7" s="38" customFormat="1" ht="33.75" x14ac:dyDescent="0.2">
      <c r="A68" s="134" t="s">
        <v>85</v>
      </c>
      <c r="B68" s="73" t="s">
        <v>140</v>
      </c>
      <c r="C68" s="72" t="s">
        <v>19</v>
      </c>
      <c r="D68" s="71">
        <v>1</v>
      </c>
      <c r="E68" s="178"/>
      <c r="F68" s="178">
        <f t="shared" ref="F68:F111" si="7">E68*D68</f>
        <v>0</v>
      </c>
      <c r="G68" s="184"/>
    </row>
    <row r="69" spans="1:7" s="38" customFormat="1" x14ac:dyDescent="0.2">
      <c r="A69" s="134" t="s">
        <v>106</v>
      </c>
      <c r="B69" s="73" t="s">
        <v>141</v>
      </c>
      <c r="C69" s="72" t="s">
        <v>19</v>
      </c>
      <c r="D69" s="71">
        <v>1</v>
      </c>
      <c r="E69" s="178"/>
      <c r="F69" s="178">
        <f t="shared" si="7"/>
        <v>0</v>
      </c>
      <c r="G69" s="184"/>
    </row>
    <row r="70" spans="1:7" s="38" customFormat="1" ht="22.5" x14ac:dyDescent="0.2">
      <c r="A70" s="134" t="s">
        <v>107</v>
      </c>
      <c r="B70" s="73" t="s">
        <v>142</v>
      </c>
      <c r="C70" s="72" t="s">
        <v>19</v>
      </c>
      <c r="D70" s="71">
        <v>1</v>
      </c>
      <c r="E70" s="178"/>
      <c r="F70" s="178">
        <f t="shared" si="7"/>
        <v>0</v>
      </c>
      <c r="G70" s="184"/>
    </row>
    <row r="71" spans="1:7" s="38" customFormat="1" x14ac:dyDescent="0.2">
      <c r="A71" s="134" t="s">
        <v>108</v>
      </c>
      <c r="B71" s="73" t="s">
        <v>143</v>
      </c>
      <c r="C71" s="72" t="s">
        <v>19</v>
      </c>
      <c r="D71" s="71">
        <v>3</v>
      </c>
      <c r="E71" s="178"/>
      <c r="F71" s="178">
        <f t="shared" si="7"/>
        <v>0</v>
      </c>
      <c r="G71" s="184"/>
    </row>
    <row r="72" spans="1:7" s="38" customFormat="1" ht="33.75" x14ac:dyDescent="0.2">
      <c r="A72" s="134" t="s">
        <v>109</v>
      </c>
      <c r="B72" s="73" t="s">
        <v>105</v>
      </c>
      <c r="C72" s="72" t="s">
        <v>9</v>
      </c>
      <c r="D72" s="71">
        <v>65</v>
      </c>
      <c r="E72" s="178"/>
      <c r="F72" s="178">
        <f t="shared" si="7"/>
        <v>0</v>
      </c>
      <c r="G72" s="184"/>
    </row>
    <row r="73" spans="1:7" s="38" customFormat="1" ht="45" x14ac:dyDescent="0.2">
      <c r="A73" s="134" t="s">
        <v>110</v>
      </c>
      <c r="B73" s="73" t="s">
        <v>188</v>
      </c>
      <c r="C73" s="72" t="s">
        <v>9</v>
      </c>
      <c r="D73" s="71">
        <v>65</v>
      </c>
      <c r="E73" s="178"/>
      <c r="F73" s="178">
        <f t="shared" si="7"/>
        <v>0</v>
      </c>
      <c r="G73" s="184"/>
    </row>
    <row r="74" spans="1:7" s="38" customFormat="1" ht="33.75" x14ac:dyDescent="0.2">
      <c r="A74" s="134" t="s">
        <v>111</v>
      </c>
      <c r="B74" s="73" t="s">
        <v>189</v>
      </c>
      <c r="C74" s="72" t="s">
        <v>9</v>
      </c>
      <c r="D74" s="71">
        <v>10</v>
      </c>
      <c r="E74" s="178"/>
      <c r="F74" s="178">
        <f t="shared" si="7"/>
        <v>0</v>
      </c>
      <c r="G74" s="184"/>
    </row>
    <row r="75" spans="1:7" s="38" customFormat="1" ht="22.5" x14ac:dyDescent="0.2">
      <c r="A75" s="134" t="s">
        <v>112</v>
      </c>
      <c r="B75" s="73" t="s">
        <v>190</v>
      </c>
      <c r="C75" s="72" t="s">
        <v>9</v>
      </c>
      <c r="D75" s="71">
        <v>3</v>
      </c>
      <c r="E75" s="178"/>
      <c r="F75" s="178">
        <f t="shared" si="7"/>
        <v>0</v>
      </c>
      <c r="G75" s="184"/>
    </row>
    <row r="76" spans="1:7" s="38" customFormat="1" ht="33.75" x14ac:dyDescent="0.2">
      <c r="A76" s="134" t="s">
        <v>113</v>
      </c>
      <c r="B76" s="73" t="s">
        <v>191</v>
      </c>
      <c r="C76" s="72" t="s">
        <v>9</v>
      </c>
      <c r="D76" s="71">
        <v>6</v>
      </c>
      <c r="E76" s="178"/>
      <c r="F76" s="178">
        <f t="shared" si="7"/>
        <v>0</v>
      </c>
      <c r="G76" s="184"/>
    </row>
    <row r="77" spans="1:7" s="38" customFormat="1" ht="33.75" x14ac:dyDescent="0.2">
      <c r="A77" s="134" t="s">
        <v>114</v>
      </c>
      <c r="B77" s="73" t="s">
        <v>144</v>
      </c>
      <c r="C77" s="72" t="s">
        <v>9</v>
      </c>
      <c r="D77" s="71">
        <v>3</v>
      </c>
      <c r="E77" s="178"/>
      <c r="F77" s="178">
        <f t="shared" si="7"/>
        <v>0</v>
      </c>
      <c r="G77" s="184"/>
    </row>
    <row r="78" spans="1:7" s="29" customFormat="1" x14ac:dyDescent="0.2">
      <c r="A78" s="135" t="s">
        <v>72</v>
      </c>
      <c r="B78" s="81" t="s">
        <v>154</v>
      </c>
      <c r="C78" s="82"/>
      <c r="D78" s="74"/>
      <c r="E78" s="182"/>
      <c r="F78" s="178">
        <f t="shared" si="7"/>
        <v>0</v>
      </c>
      <c r="G78" s="183"/>
    </row>
    <row r="79" spans="1:7" s="38" customFormat="1" ht="33.75" x14ac:dyDescent="0.2">
      <c r="A79" s="134" t="s">
        <v>73</v>
      </c>
      <c r="B79" s="73" t="s">
        <v>145</v>
      </c>
      <c r="C79" s="72" t="s">
        <v>19</v>
      </c>
      <c r="D79" s="71">
        <v>1</v>
      </c>
      <c r="E79" s="178"/>
      <c r="F79" s="178">
        <f t="shared" si="7"/>
        <v>0</v>
      </c>
      <c r="G79" s="184"/>
    </row>
    <row r="80" spans="1:7" s="38" customFormat="1" ht="45" x14ac:dyDescent="0.2">
      <c r="A80" s="134" t="s">
        <v>74</v>
      </c>
      <c r="B80" s="73" t="s">
        <v>254</v>
      </c>
      <c r="C80" s="72" t="s">
        <v>9</v>
      </c>
      <c r="D80" s="71">
        <v>100</v>
      </c>
      <c r="E80" s="178"/>
      <c r="F80" s="178">
        <f t="shared" si="7"/>
        <v>0</v>
      </c>
      <c r="G80" s="184"/>
    </row>
    <row r="81" spans="1:7" s="38" customFormat="1" ht="33.75" x14ac:dyDescent="0.2">
      <c r="A81" s="134" t="s">
        <v>86</v>
      </c>
      <c r="B81" s="83" t="s">
        <v>192</v>
      </c>
      <c r="C81" s="84" t="s">
        <v>9</v>
      </c>
      <c r="D81" s="77">
        <v>25</v>
      </c>
      <c r="E81" s="179"/>
      <c r="F81" s="178">
        <f t="shared" si="7"/>
        <v>0</v>
      </c>
      <c r="G81" s="185"/>
    </row>
    <row r="82" spans="1:7" s="29" customFormat="1" ht="22.5" x14ac:dyDescent="0.2">
      <c r="A82" s="136" t="s">
        <v>75</v>
      </c>
      <c r="B82" s="86" t="s">
        <v>193</v>
      </c>
      <c r="C82" s="82"/>
      <c r="D82" s="74"/>
      <c r="E82" s="182"/>
      <c r="F82" s="178">
        <f t="shared" si="7"/>
        <v>0</v>
      </c>
      <c r="G82" s="183"/>
    </row>
    <row r="83" spans="1:7" s="38" customFormat="1" ht="45" x14ac:dyDescent="0.2">
      <c r="A83" s="134" t="s">
        <v>76</v>
      </c>
      <c r="B83" s="63" t="s">
        <v>194</v>
      </c>
      <c r="C83" s="64" t="s">
        <v>19</v>
      </c>
      <c r="D83" s="85">
        <v>1</v>
      </c>
      <c r="E83" s="186"/>
      <c r="F83" s="178">
        <f t="shared" si="7"/>
        <v>0</v>
      </c>
      <c r="G83" s="187"/>
    </row>
    <row r="84" spans="1:7" s="38" customFormat="1" ht="22.5" x14ac:dyDescent="0.2">
      <c r="A84" s="134" t="s">
        <v>77</v>
      </c>
      <c r="B84" s="52" t="s">
        <v>68</v>
      </c>
      <c r="C84" s="53" t="s">
        <v>19</v>
      </c>
      <c r="D84" s="71">
        <v>35</v>
      </c>
      <c r="E84" s="178"/>
      <c r="F84" s="178">
        <f t="shared" si="7"/>
        <v>0</v>
      </c>
      <c r="G84" s="184"/>
    </row>
    <row r="85" spans="1:7" s="38" customFormat="1" ht="22.5" x14ac:dyDescent="0.2">
      <c r="A85" s="134" t="s">
        <v>78</v>
      </c>
      <c r="B85" s="52" t="s">
        <v>195</v>
      </c>
      <c r="C85" s="53" t="s">
        <v>19</v>
      </c>
      <c r="D85" s="71">
        <v>2</v>
      </c>
      <c r="E85" s="178"/>
      <c r="F85" s="178">
        <f t="shared" si="7"/>
        <v>0</v>
      </c>
      <c r="G85" s="188"/>
    </row>
    <row r="86" spans="1:7" s="38" customFormat="1" ht="22.5" x14ac:dyDescent="0.2">
      <c r="A86" s="134" t="s">
        <v>79</v>
      </c>
      <c r="B86" s="52" t="s">
        <v>196</v>
      </c>
      <c r="C86" s="72" t="s">
        <v>19</v>
      </c>
      <c r="D86" s="71">
        <v>1</v>
      </c>
      <c r="E86" s="178"/>
      <c r="F86" s="178">
        <f t="shared" si="7"/>
        <v>0</v>
      </c>
      <c r="G86" s="184"/>
    </row>
    <row r="87" spans="1:7" s="26" customFormat="1" x14ac:dyDescent="0.2">
      <c r="A87" s="134" t="s">
        <v>80</v>
      </c>
      <c r="B87" s="52" t="s">
        <v>84</v>
      </c>
      <c r="C87" s="53" t="s">
        <v>19</v>
      </c>
      <c r="D87" s="71">
        <v>3</v>
      </c>
      <c r="E87" s="178"/>
      <c r="F87" s="178">
        <f t="shared" si="7"/>
        <v>0</v>
      </c>
      <c r="G87" s="184"/>
    </row>
    <row r="88" spans="1:7" s="29" customFormat="1" x14ac:dyDescent="0.2">
      <c r="A88" s="135" t="s">
        <v>81</v>
      </c>
      <c r="B88" s="86" t="s">
        <v>197</v>
      </c>
      <c r="C88" s="82"/>
      <c r="D88" s="74"/>
      <c r="E88" s="182"/>
      <c r="F88" s="178">
        <f t="shared" si="7"/>
        <v>0</v>
      </c>
      <c r="G88" s="183"/>
    </row>
    <row r="89" spans="1:7" s="38" customFormat="1" x14ac:dyDescent="0.2">
      <c r="A89" s="134" t="s">
        <v>82</v>
      </c>
      <c r="B89" s="52" t="e">
        <f>#REF!</f>
        <v>#REF!</v>
      </c>
      <c r="C89" s="53" t="s">
        <v>44</v>
      </c>
      <c r="D89" s="71">
        <v>108</v>
      </c>
      <c r="E89" s="178"/>
      <c r="F89" s="178">
        <f t="shared" si="7"/>
        <v>0</v>
      </c>
      <c r="G89" s="184"/>
    </row>
    <row r="90" spans="1:7" s="38" customFormat="1" x14ac:dyDescent="0.2">
      <c r="A90" s="134" t="s">
        <v>149</v>
      </c>
      <c r="B90" s="52" t="e">
        <f>#REF!</f>
        <v>#REF!</v>
      </c>
      <c r="C90" s="53" t="s">
        <v>44</v>
      </c>
      <c r="D90" s="71">
        <v>6</v>
      </c>
      <c r="E90" s="178"/>
      <c r="F90" s="178">
        <f t="shared" si="7"/>
        <v>0</v>
      </c>
      <c r="G90" s="184"/>
    </row>
    <row r="91" spans="1:7" s="38" customFormat="1" x14ac:dyDescent="0.2">
      <c r="A91" s="134" t="s">
        <v>150</v>
      </c>
      <c r="B91" s="52" t="e">
        <f>#REF!</f>
        <v>#REF!</v>
      </c>
      <c r="C91" s="53" t="s">
        <v>44</v>
      </c>
      <c r="D91" s="71">
        <v>1</v>
      </c>
      <c r="E91" s="178"/>
      <c r="F91" s="178">
        <f t="shared" si="7"/>
        <v>0</v>
      </c>
      <c r="G91" s="184"/>
    </row>
    <row r="92" spans="1:7" s="38" customFormat="1" x14ac:dyDescent="0.2">
      <c r="A92" s="134" t="s">
        <v>156</v>
      </c>
      <c r="B92" s="52" t="e">
        <f>#REF!</f>
        <v>#REF!</v>
      </c>
      <c r="C92" s="53" t="s">
        <v>44</v>
      </c>
      <c r="D92" s="71">
        <v>35</v>
      </c>
      <c r="E92" s="178"/>
      <c r="F92" s="178">
        <f t="shared" si="7"/>
        <v>0</v>
      </c>
      <c r="G92" s="184"/>
    </row>
    <row r="93" spans="1:7" s="38" customFormat="1" x14ac:dyDescent="0.2">
      <c r="A93" s="134" t="s">
        <v>157</v>
      </c>
      <c r="B93" s="52" t="e">
        <f>#REF!</f>
        <v>#REF!</v>
      </c>
      <c r="C93" s="53" t="s">
        <v>19</v>
      </c>
      <c r="D93" s="71">
        <v>4</v>
      </c>
      <c r="E93" s="178"/>
      <c r="F93" s="178">
        <f t="shared" si="7"/>
        <v>0</v>
      </c>
      <c r="G93" s="184"/>
    </row>
    <row r="94" spans="1:7" s="38" customFormat="1" ht="33.75" x14ac:dyDescent="0.2">
      <c r="A94" s="134" t="s">
        <v>158</v>
      </c>
      <c r="B94" s="52" t="s">
        <v>69</v>
      </c>
      <c r="C94" s="53" t="s">
        <v>19</v>
      </c>
      <c r="D94" s="71">
        <v>44</v>
      </c>
      <c r="E94" s="178"/>
      <c r="F94" s="178">
        <f t="shared" si="7"/>
        <v>0</v>
      </c>
      <c r="G94" s="184"/>
    </row>
    <row r="95" spans="1:7" s="38" customFormat="1" ht="33.75" x14ac:dyDescent="0.2">
      <c r="A95" s="134" t="s">
        <v>159</v>
      </c>
      <c r="B95" s="52" t="s">
        <v>261</v>
      </c>
      <c r="C95" s="53" t="s">
        <v>19</v>
      </c>
      <c r="D95" s="71">
        <v>7</v>
      </c>
      <c r="E95" s="178"/>
      <c r="F95" s="178">
        <f t="shared" si="7"/>
        <v>0</v>
      </c>
      <c r="G95" s="184"/>
    </row>
    <row r="96" spans="1:7" s="29" customFormat="1" x14ac:dyDescent="0.2">
      <c r="A96" s="135" t="s">
        <v>87</v>
      </c>
      <c r="B96" s="86" t="s">
        <v>198</v>
      </c>
      <c r="C96" s="76"/>
      <c r="D96" s="74"/>
      <c r="E96" s="182"/>
      <c r="F96" s="178">
        <f t="shared" si="7"/>
        <v>0</v>
      </c>
      <c r="G96" s="183"/>
    </row>
    <row r="97" spans="1:7" s="38" customFormat="1" ht="33.75" x14ac:dyDescent="0.2">
      <c r="A97" s="134" t="s">
        <v>88</v>
      </c>
      <c r="B97" s="52" t="s">
        <v>199</v>
      </c>
      <c r="C97" s="53" t="s">
        <v>19</v>
      </c>
      <c r="D97" s="71">
        <v>1</v>
      </c>
      <c r="E97" s="178"/>
      <c r="F97" s="178">
        <f t="shared" si="7"/>
        <v>0</v>
      </c>
      <c r="G97" s="184"/>
    </row>
    <row r="98" spans="1:7" s="38" customFormat="1" ht="22.5" x14ac:dyDescent="0.2">
      <c r="A98" s="134" t="s">
        <v>146</v>
      </c>
      <c r="B98" s="52" t="s">
        <v>200</v>
      </c>
      <c r="C98" s="53" t="s">
        <v>19</v>
      </c>
      <c r="D98" s="71">
        <v>3</v>
      </c>
      <c r="E98" s="178"/>
      <c r="F98" s="178">
        <f t="shared" si="7"/>
        <v>0</v>
      </c>
      <c r="G98" s="184"/>
    </row>
    <row r="99" spans="1:7" s="38" customFormat="1" ht="33.75" x14ac:dyDescent="0.2">
      <c r="A99" s="134" t="s">
        <v>147</v>
      </c>
      <c r="B99" s="52" t="s">
        <v>201</v>
      </c>
      <c r="C99" s="53" t="s">
        <v>19</v>
      </c>
      <c r="D99" s="71">
        <v>3</v>
      </c>
      <c r="E99" s="178"/>
      <c r="F99" s="178">
        <f t="shared" si="7"/>
        <v>0</v>
      </c>
      <c r="G99" s="184"/>
    </row>
    <row r="100" spans="1:7" s="38" customFormat="1" ht="22.5" x14ac:dyDescent="0.2">
      <c r="A100" s="134" t="s">
        <v>148</v>
      </c>
      <c r="B100" s="52" t="s">
        <v>202</v>
      </c>
      <c r="C100" s="53" t="s">
        <v>19</v>
      </c>
      <c r="D100" s="71">
        <v>1</v>
      </c>
      <c r="E100" s="178"/>
      <c r="F100" s="178">
        <f t="shared" si="7"/>
        <v>0</v>
      </c>
      <c r="G100" s="184"/>
    </row>
    <row r="101" spans="1:7" s="38" customFormat="1" ht="33.75" x14ac:dyDescent="0.2">
      <c r="A101" s="134" t="s">
        <v>210</v>
      </c>
      <c r="B101" s="52" t="s">
        <v>203</v>
      </c>
      <c r="C101" s="72" t="s">
        <v>9</v>
      </c>
      <c r="D101" s="71">
        <v>15</v>
      </c>
      <c r="E101" s="178"/>
      <c r="F101" s="178">
        <f t="shared" si="7"/>
        <v>0</v>
      </c>
      <c r="G101" s="184"/>
    </row>
    <row r="102" spans="1:7" s="38" customFormat="1" ht="22.5" x14ac:dyDescent="0.2">
      <c r="A102" s="134" t="s">
        <v>211</v>
      </c>
      <c r="B102" s="52" t="s">
        <v>204</v>
      </c>
      <c r="C102" s="53" t="s">
        <v>19</v>
      </c>
      <c r="D102" s="71">
        <v>1</v>
      </c>
      <c r="E102" s="178"/>
      <c r="F102" s="178">
        <f t="shared" si="7"/>
        <v>0</v>
      </c>
      <c r="G102" s="168"/>
    </row>
    <row r="103" spans="1:7" s="38" customFormat="1" x14ac:dyDescent="0.2">
      <c r="A103" s="134" t="s">
        <v>212</v>
      </c>
      <c r="B103" s="73" t="s">
        <v>141</v>
      </c>
      <c r="C103" s="72" t="s">
        <v>19</v>
      </c>
      <c r="D103" s="71">
        <v>1</v>
      </c>
      <c r="E103" s="178"/>
      <c r="F103" s="178">
        <f t="shared" si="7"/>
        <v>0</v>
      </c>
      <c r="G103" s="184"/>
    </row>
    <row r="104" spans="1:7" s="38" customFormat="1" x14ac:dyDescent="0.2">
      <c r="A104" s="137" t="s">
        <v>90</v>
      </c>
      <c r="B104" s="88" t="s">
        <v>205</v>
      </c>
      <c r="C104" s="89"/>
      <c r="D104" s="90"/>
      <c r="E104" s="189"/>
      <c r="F104" s="178">
        <f t="shared" si="7"/>
        <v>0</v>
      </c>
      <c r="G104" s="190"/>
    </row>
    <row r="105" spans="1:7" s="38" customFormat="1" ht="22.5" x14ac:dyDescent="0.2">
      <c r="A105" s="134" t="s">
        <v>91</v>
      </c>
      <c r="B105" s="73" t="s">
        <v>116</v>
      </c>
      <c r="C105" s="72" t="s">
        <v>19</v>
      </c>
      <c r="D105" s="91">
        <v>2</v>
      </c>
      <c r="E105" s="178"/>
      <c r="F105" s="178">
        <f t="shared" si="7"/>
        <v>0</v>
      </c>
      <c r="G105" s="184"/>
    </row>
    <row r="106" spans="1:7" s="38" customFormat="1" ht="33.75" x14ac:dyDescent="0.2">
      <c r="A106" s="134" t="s">
        <v>117</v>
      </c>
      <c r="B106" s="73" t="s">
        <v>206</v>
      </c>
      <c r="C106" s="72" t="s">
        <v>9</v>
      </c>
      <c r="D106" s="91">
        <v>25</v>
      </c>
      <c r="E106" s="178"/>
      <c r="F106" s="178">
        <f t="shared" si="7"/>
        <v>0</v>
      </c>
      <c r="G106" s="184"/>
    </row>
    <row r="107" spans="1:7" s="38" customFormat="1" ht="33.75" x14ac:dyDescent="0.2">
      <c r="A107" s="134" t="s">
        <v>118</v>
      </c>
      <c r="B107" s="73" t="s">
        <v>207</v>
      </c>
      <c r="C107" s="72" t="s">
        <v>19</v>
      </c>
      <c r="D107" s="91">
        <v>18</v>
      </c>
      <c r="E107" s="178"/>
      <c r="F107" s="178">
        <f t="shared" si="7"/>
        <v>0</v>
      </c>
      <c r="G107" s="184"/>
    </row>
    <row r="108" spans="1:7" s="38" customFormat="1" ht="33.75" x14ac:dyDescent="0.2">
      <c r="A108" s="134" t="s">
        <v>213</v>
      </c>
      <c r="B108" s="73" t="s">
        <v>208</v>
      </c>
      <c r="C108" s="72" t="s">
        <v>19</v>
      </c>
      <c r="D108" s="71">
        <v>1</v>
      </c>
      <c r="E108" s="178"/>
      <c r="F108" s="178">
        <f t="shared" si="7"/>
        <v>0</v>
      </c>
      <c r="G108" s="191"/>
    </row>
    <row r="109" spans="1:7" s="38" customFormat="1" x14ac:dyDescent="0.2">
      <c r="A109" s="137" t="s">
        <v>214</v>
      </c>
      <c r="B109" s="92" t="s">
        <v>155</v>
      </c>
      <c r="C109" s="72"/>
      <c r="D109" s="71"/>
      <c r="E109" s="178"/>
      <c r="F109" s="178">
        <f t="shared" si="7"/>
        <v>0</v>
      </c>
      <c r="G109" s="191"/>
    </row>
    <row r="110" spans="1:7" s="38" customFormat="1" x14ac:dyDescent="0.2">
      <c r="A110" s="134" t="s">
        <v>215</v>
      </c>
      <c r="B110" s="52" t="s">
        <v>209</v>
      </c>
      <c r="C110" s="51" t="s">
        <v>19</v>
      </c>
      <c r="D110" s="93">
        <v>5</v>
      </c>
      <c r="E110" s="178"/>
      <c r="F110" s="178">
        <f t="shared" si="7"/>
        <v>0</v>
      </c>
      <c r="G110" s="184"/>
    </row>
    <row r="111" spans="1:7" s="87" customFormat="1" ht="13.5" thickBot="1" x14ac:dyDescent="0.25">
      <c r="A111" s="138" t="s">
        <v>216</v>
      </c>
      <c r="B111" s="58" t="s">
        <v>115</v>
      </c>
      <c r="C111" s="61" t="s">
        <v>19</v>
      </c>
      <c r="D111" s="99">
        <v>3</v>
      </c>
      <c r="E111" s="179"/>
      <c r="F111" s="178">
        <f t="shared" si="7"/>
        <v>0</v>
      </c>
      <c r="G111" s="185">
        <f>SUM(F67:F111)</f>
        <v>0</v>
      </c>
    </row>
    <row r="112" spans="1:7" s="5" customFormat="1" ht="5.25" customHeight="1" thickBot="1" x14ac:dyDescent="0.25">
      <c r="A112" s="65"/>
      <c r="B112" s="66"/>
      <c r="C112" s="66"/>
      <c r="D112" s="67"/>
      <c r="E112" s="169"/>
      <c r="F112" s="169"/>
      <c r="G112" s="170"/>
    </row>
    <row r="113" spans="1:7" s="7" customFormat="1" x14ac:dyDescent="0.2">
      <c r="A113" s="132">
        <v>9</v>
      </c>
      <c r="B113" s="100" t="s">
        <v>45</v>
      </c>
      <c r="C113" s="79"/>
      <c r="D113" s="101"/>
      <c r="E113" s="192"/>
      <c r="F113" s="192"/>
      <c r="G113" s="193"/>
    </row>
    <row r="114" spans="1:7" s="41" customFormat="1" ht="33.75" x14ac:dyDescent="0.2">
      <c r="A114" s="128" t="s">
        <v>57</v>
      </c>
      <c r="B114" s="52" t="s">
        <v>66</v>
      </c>
      <c r="C114" s="53" t="s">
        <v>44</v>
      </c>
      <c r="D114" s="94">
        <v>24</v>
      </c>
      <c r="E114" s="178"/>
      <c r="F114" s="178">
        <f>E114*D114</f>
        <v>0</v>
      </c>
      <c r="G114" s="194"/>
    </row>
    <row r="115" spans="1:7" s="41" customFormat="1" ht="33.75" x14ac:dyDescent="0.2">
      <c r="A115" s="128" t="s">
        <v>63</v>
      </c>
      <c r="B115" s="52" t="s">
        <v>125</v>
      </c>
      <c r="C115" s="53" t="s">
        <v>44</v>
      </c>
      <c r="D115" s="94">
        <v>6</v>
      </c>
      <c r="E115" s="178"/>
      <c r="F115" s="178">
        <f t="shared" ref="F115:F142" si="8">E115*D115</f>
        <v>0</v>
      </c>
      <c r="G115" s="194"/>
    </row>
    <row r="116" spans="1:7" s="41" customFormat="1" ht="22.5" x14ac:dyDescent="0.2">
      <c r="A116" s="128" t="s">
        <v>233</v>
      </c>
      <c r="B116" s="52" t="s">
        <v>126</v>
      </c>
      <c r="C116" s="53" t="s">
        <v>44</v>
      </c>
      <c r="D116" s="94">
        <v>24</v>
      </c>
      <c r="E116" s="178"/>
      <c r="F116" s="178">
        <f t="shared" si="8"/>
        <v>0</v>
      </c>
      <c r="G116" s="194"/>
    </row>
    <row r="117" spans="1:7" s="41" customFormat="1" ht="22.5" x14ac:dyDescent="0.2">
      <c r="A117" s="128" t="s">
        <v>234</v>
      </c>
      <c r="B117" s="52" t="s">
        <v>278</v>
      </c>
      <c r="C117" s="53" t="s">
        <v>44</v>
      </c>
      <c r="D117" s="94">
        <v>6</v>
      </c>
      <c r="E117" s="178"/>
      <c r="F117" s="178">
        <f t="shared" si="8"/>
        <v>0</v>
      </c>
      <c r="G117" s="194"/>
    </row>
    <row r="118" spans="1:7" s="41" customFormat="1" x14ac:dyDescent="0.2">
      <c r="A118" s="128" t="s">
        <v>235</v>
      </c>
      <c r="B118" s="52" t="s">
        <v>127</v>
      </c>
      <c r="C118" s="53" t="s">
        <v>19</v>
      </c>
      <c r="D118" s="94">
        <v>6</v>
      </c>
      <c r="E118" s="178"/>
      <c r="F118" s="178">
        <f t="shared" si="8"/>
        <v>0</v>
      </c>
      <c r="G118" s="194"/>
    </row>
    <row r="119" spans="1:7" s="41" customFormat="1" ht="22.5" x14ac:dyDescent="0.2">
      <c r="A119" s="128" t="s">
        <v>236</v>
      </c>
      <c r="B119" s="95" t="s">
        <v>46</v>
      </c>
      <c r="C119" s="53" t="s">
        <v>44</v>
      </c>
      <c r="D119" s="94">
        <v>24</v>
      </c>
      <c r="E119" s="178"/>
      <c r="F119" s="178">
        <f t="shared" si="8"/>
        <v>0</v>
      </c>
      <c r="G119" s="194"/>
    </row>
    <row r="120" spans="1:7" s="41" customFormat="1" ht="22.5" x14ac:dyDescent="0.2">
      <c r="A120" s="128" t="s">
        <v>237</v>
      </c>
      <c r="B120" s="95" t="s">
        <v>47</v>
      </c>
      <c r="C120" s="53" t="s">
        <v>44</v>
      </c>
      <c r="D120" s="94">
        <v>6</v>
      </c>
      <c r="E120" s="178"/>
      <c r="F120" s="178">
        <f t="shared" si="8"/>
        <v>0</v>
      </c>
      <c r="G120" s="194"/>
    </row>
    <row r="121" spans="1:7" s="41" customFormat="1" ht="22.5" x14ac:dyDescent="0.2">
      <c r="A121" s="128" t="s">
        <v>238</v>
      </c>
      <c r="B121" s="95" t="s">
        <v>128</v>
      </c>
      <c r="C121" s="53" t="s">
        <v>44</v>
      </c>
      <c r="D121" s="94">
        <v>6</v>
      </c>
      <c r="E121" s="178"/>
      <c r="F121" s="178">
        <f t="shared" si="8"/>
        <v>0</v>
      </c>
      <c r="G121" s="194"/>
    </row>
    <row r="122" spans="1:7" s="41" customFormat="1" ht="33.75" x14ac:dyDescent="0.2">
      <c r="A122" s="128" t="s">
        <v>239</v>
      </c>
      <c r="B122" s="95" t="s">
        <v>129</v>
      </c>
      <c r="C122" s="53" t="s">
        <v>44</v>
      </c>
      <c r="D122" s="94">
        <v>6</v>
      </c>
      <c r="E122" s="178"/>
      <c r="F122" s="178">
        <f t="shared" si="8"/>
        <v>0</v>
      </c>
      <c r="G122" s="194"/>
    </row>
    <row r="123" spans="1:7" s="41" customFormat="1" ht="45" x14ac:dyDescent="0.2">
      <c r="A123" s="128" t="s">
        <v>240</v>
      </c>
      <c r="B123" s="95" t="s">
        <v>276</v>
      </c>
      <c r="C123" s="53" t="s">
        <v>19</v>
      </c>
      <c r="D123" s="94">
        <v>6</v>
      </c>
      <c r="E123" s="178"/>
      <c r="F123" s="178">
        <f t="shared" si="8"/>
        <v>0</v>
      </c>
      <c r="G123" s="194"/>
    </row>
    <row r="124" spans="1:7" s="42" customFormat="1" ht="22.5" x14ac:dyDescent="0.2">
      <c r="A124" s="128" t="s">
        <v>241</v>
      </c>
      <c r="B124" s="95" t="s">
        <v>269</v>
      </c>
      <c r="C124" s="96" t="s">
        <v>19</v>
      </c>
      <c r="D124" s="94">
        <v>6</v>
      </c>
      <c r="E124" s="178"/>
      <c r="F124" s="178">
        <f t="shared" si="8"/>
        <v>0</v>
      </c>
      <c r="G124" s="195"/>
    </row>
    <row r="125" spans="1:7" s="41" customFormat="1" ht="22.5" x14ac:dyDescent="0.2">
      <c r="A125" s="128" t="s">
        <v>242</v>
      </c>
      <c r="B125" s="95" t="s">
        <v>270</v>
      </c>
      <c r="C125" s="53" t="s">
        <v>19</v>
      </c>
      <c r="D125" s="94">
        <v>6</v>
      </c>
      <c r="E125" s="178"/>
      <c r="F125" s="178">
        <f t="shared" si="8"/>
        <v>0</v>
      </c>
      <c r="G125" s="194"/>
    </row>
    <row r="126" spans="1:7" s="41" customFormat="1" ht="56.25" x14ac:dyDescent="0.2">
      <c r="A126" s="128" t="s">
        <v>243</v>
      </c>
      <c r="B126" s="52" t="s">
        <v>130</v>
      </c>
      <c r="C126" s="53" t="s">
        <v>19</v>
      </c>
      <c r="D126" s="94">
        <v>6</v>
      </c>
      <c r="E126" s="178"/>
      <c r="F126" s="178">
        <f t="shared" si="8"/>
        <v>0</v>
      </c>
      <c r="G126" s="194"/>
    </row>
    <row r="127" spans="1:7" s="41" customFormat="1" ht="45" x14ac:dyDescent="0.2">
      <c r="A127" s="128" t="s">
        <v>244</v>
      </c>
      <c r="B127" s="52" t="s">
        <v>277</v>
      </c>
      <c r="C127" s="53" t="s">
        <v>19</v>
      </c>
      <c r="D127" s="94">
        <v>7</v>
      </c>
      <c r="E127" s="178"/>
      <c r="F127" s="178">
        <f t="shared" si="8"/>
        <v>0</v>
      </c>
      <c r="G127" s="194"/>
    </row>
    <row r="128" spans="1:7" s="41" customFormat="1" ht="33.75" x14ac:dyDescent="0.2">
      <c r="A128" s="128" t="s">
        <v>245</v>
      </c>
      <c r="B128" s="52" t="s">
        <v>279</v>
      </c>
      <c r="C128" s="53" t="s">
        <v>17</v>
      </c>
      <c r="D128" s="94">
        <v>3</v>
      </c>
      <c r="E128" s="178"/>
      <c r="F128" s="178">
        <f t="shared" si="8"/>
        <v>0</v>
      </c>
      <c r="G128" s="194"/>
    </row>
    <row r="129" spans="1:7" s="41" customFormat="1" ht="22.5" x14ac:dyDescent="0.2">
      <c r="A129" s="128" t="s">
        <v>246</v>
      </c>
      <c r="B129" s="52" t="s">
        <v>133</v>
      </c>
      <c r="C129" s="53" t="s">
        <v>19</v>
      </c>
      <c r="D129" s="94">
        <v>1</v>
      </c>
      <c r="E129" s="178"/>
      <c r="F129" s="178">
        <f t="shared" si="8"/>
        <v>0</v>
      </c>
      <c r="G129" s="194"/>
    </row>
    <row r="130" spans="1:7" s="41" customFormat="1" ht="22.5" x14ac:dyDescent="0.2">
      <c r="A130" s="128" t="s">
        <v>247</v>
      </c>
      <c r="B130" s="52" t="s">
        <v>134</v>
      </c>
      <c r="C130" s="53" t="s">
        <v>135</v>
      </c>
      <c r="D130" s="94">
        <v>5</v>
      </c>
      <c r="E130" s="178"/>
      <c r="F130" s="178">
        <f t="shared" si="8"/>
        <v>0</v>
      </c>
      <c r="G130" s="194"/>
    </row>
    <row r="131" spans="1:7" s="41" customFormat="1" ht="22.5" x14ac:dyDescent="0.2">
      <c r="A131" s="128" t="s">
        <v>248</v>
      </c>
      <c r="B131" s="52" t="s">
        <v>48</v>
      </c>
      <c r="C131" s="53" t="s">
        <v>19</v>
      </c>
      <c r="D131" s="94">
        <v>13</v>
      </c>
      <c r="E131" s="178"/>
      <c r="F131" s="178">
        <f t="shared" si="8"/>
        <v>0</v>
      </c>
      <c r="G131" s="168"/>
    </row>
    <row r="132" spans="1:7" s="41" customFormat="1" ht="22.5" x14ac:dyDescent="0.2">
      <c r="A132" s="128" t="s">
        <v>249</v>
      </c>
      <c r="B132" s="52" t="s">
        <v>104</v>
      </c>
      <c r="C132" s="53" t="s">
        <v>19</v>
      </c>
      <c r="D132" s="94">
        <v>1</v>
      </c>
      <c r="E132" s="178"/>
      <c r="F132" s="178">
        <f t="shared" si="8"/>
        <v>0</v>
      </c>
      <c r="G132" s="194"/>
    </row>
    <row r="133" spans="1:7" s="41" customFormat="1" x14ac:dyDescent="0.2">
      <c r="A133" s="128" t="s">
        <v>250</v>
      </c>
      <c r="B133" s="52" t="s">
        <v>25</v>
      </c>
      <c r="C133" s="53" t="s">
        <v>18</v>
      </c>
      <c r="D133" s="94">
        <v>3.62</v>
      </c>
      <c r="E133" s="178"/>
      <c r="F133" s="178">
        <f t="shared" si="8"/>
        <v>0</v>
      </c>
      <c r="G133" s="194"/>
    </row>
    <row r="134" spans="1:7" s="41" customFormat="1" x14ac:dyDescent="0.2">
      <c r="A134" s="128" t="s">
        <v>251</v>
      </c>
      <c r="B134" s="52" t="s">
        <v>24</v>
      </c>
      <c r="C134" s="53" t="s">
        <v>18</v>
      </c>
      <c r="D134" s="94">
        <v>2.71</v>
      </c>
      <c r="E134" s="178"/>
      <c r="F134" s="178">
        <f t="shared" si="8"/>
        <v>0</v>
      </c>
      <c r="G134" s="194"/>
    </row>
    <row r="135" spans="1:7" s="41" customFormat="1" ht="22.5" x14ac:dyDescent="0.2">
      <c r="A135" s="128" t="s">
        <v>252</v>
      </c>
      <c r="B135" s="52" t="s">
        <v>165</v>
      </c>
      <c r="C135" s="53" t="s">
        <v>19</v>
      </c>
      <c r="D135" s="94">
        <v>1</v>
      </c>
      <c r="E135" s="178"/>
      <c r="F135" s="178">
        <f t="shared" si="8"/>
        <v>0</v>
      </c>
      <c r="G135" s="168"/>
    </row>
    <row r="136" spans="1:7" s="7" customFormat="1" x14ac:dyDescent="0.2">
      <c r="A136" s="139" t="s">
        <v>63</v>
      </c>
      <c r="B136" s="97" t="s">
        <v>166</v>
      </c>
      <c r="C136" s="76"/>
      <c r="D136" s="102"/>
      <c r="E136" s="182"/>
      <c r="F136" s="178">
        <f t="shared" si="8"/>
        <v>0</v>
      </c>
      <c r="G136" s="196"/>
    </row>
    <row r="137" spans="1:7" s="43" customFormat="1" ht="33.75" x14ac:dyDescent="0.2">
      <c r="A137" s="128" t="s">
        <v>284</v>
      </c>
      <c r="B137" s="52" t="s">
        <v>292</v>
      </c>
      <c r="C137" s="53" t="s">
        <v>9</v>
      </c>
      <c r="D137" s="94">
        <v>27.55</v>
      </c>
      <c r="E137" s="178"/>
      <c r="F137" s="178">
        <f t="shared" si="8"/>
        <v>0</v>
      </c>
      <c r="G137" s="194"/>
    </row>
    <row r="138" spans="1:7" s="43" customFormat="1" ht="33.75" x14ac:dyDescent="0.2">
      <c r="A138" s="128" t="s">
        <v>285</v>
      </c>
      <c r="B138" s="52" t="s">
        <v>288</v>
      </c>
      <c r="C138" s="53" t="s">
        <v>9</v>
      </c>
      <c r="D138" s="94">
        <v>41.5</v>
      </c>
      <c r="E138" s="178"/>
      <c r="F138" s="178">
        <f t="shared" si="8"/>
        <v>0</v>
      </c>
      <c r="G138" s="194"/>
    </row>
    <row r="139" spans="1:7" s="43" customFormat="1" ht="33.75" x14ac:dyDescent="0.2">
      <c r="A139" s="128" t="s">
        <v>286</v>
      </c>
      <c r="B139" s="52" t="s">
        <v>131</v>
      </c>
      <c r="C139" s="53" t="s">
        <v>9</v>
      </c>
      <c r="D139" s="94">
        <v>254.1</v>
      </c>
      <c r="E139" s="178"/>
      <c r="F139" s="178">
        <f t="shared" si="8"/>
        <v>0</v>
      </c>
      <c r="G139" s="194"/>
    </row>
    <row r="140" spans="1:7" s="41" customFormat="1" x14ac:dyDescent="0.2">
      <c r="A140" s="128" t="s">
        <v>289</v>
      </c>
      <c r="B140" s="52" t="s">
        <v>132</v>
      </c>
      <c r="C140" s="53" t="s">
        <v>19</v>
      </c>
      <c r="D140" s="94">
        <v>6</v>
      </c>
      <c r="E140" s="178"/>
      <c r="F140" s="178">
        <f t="shared" si="8"/>
        <v>0</v>
      </c>
      <c r="G140" s="168"/>
    </row>
    <row r="141" spans="1:7" s="43" customFormat="1" ht="22.5" x14ac:dyDescent="0.2">
      <c r="A141" s="128" t="s">
        <v>290</v>
      </c>
      <c r="B141" s="52" t="s">
        <v>280</v>
      </c>
      <c r="C141" s="53" t="s">
        <v>19</v>
      </c>
      <c r="D141" s="94">
        <v>1</v>
      </c>
      <c r="E141" s="178"/>
      <c r="F141" s="178">
        <f t="shared" si="8"/>
        <v>0</v>
      </c>
      <c r="G141" s="168"/>
    </row>
    <row r="142" spans="1:7" s="41" customFormat="1" ht="34.5" thickBot="1" x14ac:dyDescent="0.25">
      <c r="A142" s="128" t="s">
        <v>291</v>
      </c>
      <c r="B142" s="58" t="s">
        <v>172</v>
      </c>
      <c r="C142" s="53" t="s">
        <v>19</v>
      </c>
      <c r="D142" s="104">
        <v>1</v>
      </c>
      <c r="E142" s="179"/>
      <c r="F142" s="178">
        <f t="shared" si="8"/>
        <v>0</v>
      </c>
      <c r="G142" s="163">
        <f>SUM(F114:F142)</f>
        <v>0</v>
      </c>
    </row>
    <row r="143" spans="1:7" s="7" customFormat="1" ht="5.25" customHeight="1" thickBot="1" x14ac:dyDescent="0.25">
      <c r="A143" s="65"/>
      <c r="B143" s="66"/>
      <c r="C143" s="66"/>
      <c r="D143" s="67"/>
      <c r="E143" s="169"/>
      <c r="F143" s="169"/>
      <c r="G143" s="170"/>
    </row>
    <row r="144" spans="1:7" s="43" customFormat="1" x14ac:dyDescent="0.2">
      <c r="A144" s="144">
        <v>10</v>
      </c>
      <c r="B144" s="145" t="s">
        <v>167</v>
      </c>
      <c r="C144" s="146"/>
      <c r="D144" s="147"/>
      <c r="E144" s="197"/>
      <c r="F144" s="197"/>
      <c r="G144" s="198"/>
    </row>
    <row r="145" spans="1:7" s="43" customFormat="1" ht="22.5" x14ac:dyDescent="0.2">
      <c r="A145" s="128" t="s">
        <v>59</v>
      </c>
      <c r="B145" s="52" t="s">
        <v>171</v>
      </c>
      <c r="C145" s="53" t="s">
        <v>19</v>
      </c>
      <c r="D145" s="94">
        <v>11</v>
      </c>
      <c r="E145" s="178"/>
      <c r="F145" s="178">
        <f>E145*D145</f>
        <v>0</v>
      </c>
      <c r="G145" s="168"/>
    </row>
    <row r="146" spans="1:7" s="43" customFormat="1" ht="22.5" x14ac:dyDescent="0.2">
      <c r="A146" s="128" t="s">
        <v>169</v>
      </c>
      <c r="B146" s="52" t="s">
        <v>168</v>
      </c>
      <c r="C146" s="53" t="s">
        <v>9</v>
      </c>
      <c r="D146" s="94">
        <v>52</v>
      </c>
      <c r="E146" s="178"/>
      <c r="F146" s="178">
        <f t="shared" ref="F146:F147" si="9">E146*D146</f>
        <v>0</v>
      </c>
      <c r="G146" s="168"/>
    </row>
    <row r="147" spans="1:7" s="43" customFormat="1" ht="23.25" thickBot="1" x14ac:dyDescent="0.25">
      <c r="A147" s="129" t="s">
        <v>120</v>
      </c>
      <c r="B147" s="58" t="s">
        <v>170</v>
      </c>
      <c r="C147" s="57" t="s">
        <v>9</v>
      </c>
      <c r="D147" s="104">
        <f>25+1.65+4.65+1.65+1.65+1.2+1.2+1.2+3.86+5+3.5+5+1+38.5</f>
        <v>95.06</v>
      </c>
      <c r="E147" s="179"/>
      <c r="F147" s="178">
        <f t="shared" si="9"/>
        <v>0</v>
      </c>
      <c r="G147" s="163">
        <f>SUM(F145:F147)</f>
        <v>0</v>
      </c>
    </row>
    <row r="148" spans="1:7" s="5" customFormat="1" ht="5.25" customHeight="1" thickBot="1" x14ac:dyDescent="0.25">
      <c r="A148" s="65"/>
      <c r="B148" s="66"/>
      <c r="C148" s="66"/>
      <c r="D148" s="67"/>
      <c r="E148" s="169"/>
      <c r="F148" s="169"/>
      <c r="G148" s="170"/>
    </row>
    <row r="149" spans="1:7" s="7" customFormat="1" x14ac:dyDescent="0.2">
      <c r="A149" s="132">
        <v>11</v>
      </c>
      <c r="B149" s="105" t="s">
        <v>49</v>
      </c>
      <c r="C149" s="79"/>
      <c r="D149" s="101"/>
      <c r="E149" s="180"/>
      <c r="F149" s="180"/>
      <c r="G149" s="193"/>
    </row>
    <row r="150" spans="1:7" s="43" customFormat="1" ht="23.25" thickBot="1" x14ac:dyDescent="0.25">
      <c r="A150" s="140" t="s">
        <v>298</v>
      </c>
      <c r="B150" s="122" t="s">
        <v>50</v>
      </c>
      <c r="C150" s="121" t="s">
        <v>19</v>
      </c>
      <c r="D150" s="123">
        <v>2</v>
      </c>
      <c r="E150" s="199"/>
      <c r="F150" s="199">
        <f>E150*D150</f>
        <v>0</v>
      </c>
      <c r="G150" s="200">
        <f>F150</f>
        <v>0</v>
      </c>
    </row>
    <row r="151" spans="1:7" s="5" customFormat="1" ht="5.25" customHeight="1" thickBot="1" x14ac:dyDescent="0.25">
      <c r="A151" s="65"/>
      <c r="B151" s="66"/>
      <c r="C151" s="66"/>
      <c r="D151" s="67"/>
      <c r="E151" s="169"/>
      <c r="F151" s="169"/>
      <c r="G151" s="170"/>
    </row>
    <row r="152" spans="1:7" s="7" customFormat="1" x14ac:dyDescent="0.2">
      <c r="A152" s="132">
        <v>12</v>
      </c>
      <c r="B152" s="105" t="s">
        <v>51</v>
      </c>
      <c r="C152" s="109"/>
      <c r="D152" s="101"/>
      <c r="E152" s="192"/>
      <c r="F152" s="192"/>
      <c r="G152" s="193"/>
    </row>
    <row r="153" spans="1:7" s="41" customFormat="1" ht="33" customHeight="1" x14ac:dyDescent="0.2">
      <c r="A153" s="125" t="s">
        <v>60</v>
      </c>
      <c r="B153" s="52" t="s">
        <v>173</v>
      </c>
      <c r="C153" s="51" t="s">
        <v>14</v>
      </c>
      <c r="D153" s="106">
        <v>6</v>
      </c>
      <c r="E153" s="159"/>
      <c r="F153" s="159">
        <f>E153*D153</f>
        <v>0</v>
      </c>
      <c r="G153" s="167"/>
    </row>
    <row r="154" spans="1:7" s="41" customFormat="1" ht="33.75" customHeight="1" x14ac:dyDescent="0.2">
      <c r="A154" s="125" t="s">
        <v>299</v>
      </c>
      <c r="B154" s="52" t="s">
        <v>174</v>
      </c>
      <c r="C154" s="51" t="s">
        <v>14</v>
      </c>
      <c r="D154" s="106">
        <v>16</v>
      </c>
      <c r="E154" s="159"/>
      <c r="F154" s="159">
        <f t="shared" ref="F154:F161" si="10">E154*D154</f>
        <v>0</v>
      </c>
      <c r="G154" s="167"/>
    </row>
    <row r="155" spans="1:7" s="41" customFormat="1" ht="33" customHeight="1" x14ac:dyDescent="0.2">
      <c r="A155" s="125" t="s">
        <v>300</v>
      </c>
      <c r="B155" s="52" t="s">
        <v>294</v>
      </c>
      <c r="C155" s="51" t="s">
        <v>14</v>
      </c>
      <c r="D155" s="106">
        <v>1</v>
      </c>
      <c r="E155" s="159"/>
      <c r="F155" s="159">
        <f t="shared" si="10"/>
        <v>0</v>
      </c>
      <c r="G155" s="167"/>
    </row>
    <row r="156" spans="1:7" s="41" customFormat="1" ht="35.25" customHeight="1" x14ac:dyDescent="0.2">
      <c r="A156" s="125" t="s">
        <v>301</v>
      </c>
      <c r="B156" s="52" t="s">
        <v>295</v>
      </c>
      <c r="C156" s="51" t="s">
        <v>17</v>
      </c>
      <c r="D156" s="106">
        <f>0.9*2.1</f>
        <v>1.8900000000000001</v>
      </c>
      <c r="E156" s="159"/>
      <c r="F156" s="159">
        <f t="shared" si="10"/>
        <v>0</v>
      </c>
      <c r="G156" s="167"/>
    </row>
    <row r="157" spans="1:7" s="41" customFormat="1" ht="35.25" customHeight="1" x14ac:dyDescent="0.2">
      <c r="A157" s="125" t="s">
        <v>302</v>
      </c>
      <c r="B157" s="52" t="s">
        <v>296</v>
      </c>
      <c r="C157" s="51" t="s">
        <v>17</v>
      </c>
      <c r="D157" s="106">
        <f>1.2*2.1</f>
        <v>2.52</v>
      </c>
      <c r="E157" s="159"/>
      <c r="F157" s="159">
        <f t="shared" si="10"/>
        <v>0</v>
      </c>
      <c r="G157" s="167"/>
    </row>
    <row r="158" spans="1:7" s="41" customFormat="1" ht="22.5" x14ac:dyDescent="0.2">
      <c r="A158" s="125" t="s">
        <v>303</v>
      </c>
      <c r="B158" s="52" t="s">
        <v>281</v>
      </c>
      <c r="C158" s="53" t="s">
        <v>17</v>
      </c>
      <c r="D158" s="107">
        <v>1.27</v>
      </c>
      <c r="E158" s="178"/>
      <c r="F158" s="159">
        <f t="shared" si="10"/>
        <v>0</v>
      </c>
      <c r="G158" s="194"/>
    </row>
    <row r="159" spans="1:7" s="43" customFormat="1" ht="22.5" x14ac:dyDescent="0.2">
      <c r="A159" s="125" t="s">
        <v>304</v>
      </c>
      <c r="B159" s="52" t="s">
        <v>282</v>
      </c>
      <c r="C159" s="53" t="s">
        <v>17</v>
      </c>
      <c r="D159" s="107">
        <f>(1*0.4)*7+(1*0.8)*4+(2*0.8)*7+(0.95*0.8)+3</f>
        <v>20.960000000000004</v>
      </c>
      <c r="E159" s="178"/>
      <c r="F159" s="159">
        <f t="shared" si="10"/>
        <v>0</v>
      </c>
      <c r="G159" s="194"/>
    </row>
    <row r="160" spans="1:7" s="43" customFormat="1" ht="22.5" x14ac:dyDescent="0.2">
      <c r="A160" s="125" t="s">
        <v>305</v>
      </c>
      <c r="B160" s="52" t="s">
        <v>283</v>
      </c>
      <c r="C160" s="53" t="s">
        <v>17</v>
      </c>
      <c r="D160" s="107">
        <f>(2.6*2.1)+(1.55*2.1)+(4.4*3)+(1.8*2.1)</f>
        <v>25.695000000000004</v>
      </c>
      <c r="E160" s="178"/>
      <c r="F160" s="159">
        <f t="shared" si="10"/>
        <v>0</v>
      </c>
      <c r="G160" s="201"/>
    </row>
    <row r="161" spans="1:7" s="120" customFormat="1" ht="22.5" x14ac:dyDescent="0.2">
      <c r="A161" s="125" t="s">
        <v>306</v>
      </c>
      <c r="B161" s="52" t="s">
        <v>287</v>
      </c>
      <c r="C161" s="53" t="s">
        <v>17</v>
      </c>
      <c r="D161" s="107">
        <v>2.63</v>
      </c>
      <c r="E161" s="178"/>
      <c r="F161" s="159">
        <f t="shared" si="10"/>
        <v>0</v>
      </c>
      <c r="G161" s="194">
        <f>SUM(F153:F161)</f>
        <v>0</v>
      </c>
    </row>
    <row r="162" spans="1:7" s="5" customFormat="1" ht="5.25" customHeight="1" x14ac:dyDescent="0.2">
      <c r="A162" s="141"/>
      <c r="B162" s="110"/>
      <c r="C162" s="110"/>
      <c r="D162" s="111"/>
      <c r="E162" s="202"/>
      <c r="F162" s="202"/>
      <c r="G162" s="203"/>
    </row>
    <row r="163" spans="1:7" s="7" customFormat="1" x14ac:dyDescent="0.2">
      <c r="A163" s="139">
        <v>13</v>
      </c>
      <c r="B163" s="86" t="s">
        <v>121</v>
      </c>
      <c r="C163" s="108"/>
      <c r="D163" s="98"/>
      <c r="E163" s="204"/>
      <c r="F163" s="204"/>
      <c r="G163" s="205"/>
    </row>
    <row r="164" spans="1:7" s="39" customFormat="1" x14ac:dyDescent="0.2">
      <c r="A164" s="128" t="s">
        <v>61</v>
      </c>
      <c r="B164" s="52" t="s">
        <v>175</v>
      </c>
      <c r="C164" s="53" t="s">
        <v>17</v>
      </c>
      <c r="D164" s="71">
        <v>72.27</v>
      </c>
      <c r="E164" s="178"/>
      <c r="F164" s="178">
        <f>E164*D164</f>
        <v>0</v>
      </c>
      <c r="G164" s="206"/>
    </row>
    <row r="165" spans="1:7" s="39" customFormat="1" ht="22.5" x14ac:dyDescent="0.2">
      <c r="A165" s="128" t="s">
        <v>122</v>
      </c>
      <c r="B165" s="52" t="s">
        <v>176</v>
      </c>
      <c r="C165" s="53" t="s">
        <v>9</v>
      </c>
      <c r="D165" s="71">
        <v>13.3</v>
      </c>
      <c r="E165" s="178"/>
      <c r="F165" s="178">
        <f t="shared" ref="F165:F172" si="11">E165*D165</f>
        <v>0</v>
      </c>
      <c r="G165" s="161"/>
    </row>
    <row r="166" spans="1:7" s="39" customFormat="1" x14ac:dyDescent="0.2">
      <c r="A166" s="128" t="s">
        <v>123</v>
      </c>
      <c r="B166" s="58" t="s">
        <v>177</v>
      </c>
      <c r="C166" s="57" t="s">
        <v>17</v>
      </c>
      <c r="D166" s="77">
        <v>20.72</v>
      </c>
      <c r="E166" s="179"/>
      <c r="F166" s="178">
        <f t="shared" si="11"/>
        <v>0</v>
      </c>
      <c r="G166" s="207"/>
    </row>
    <row r="167" spans="1:7" s="4" customFormat="1" ht="22.5" x14ac:dyDescent="0.2">
      <c r="A167" s="142" t="s">
        <v>218</v>
      </c>
      <c r="B167" s="103" t="s">
        <v>178</v>
      </c>
      <c r="C167" s="89"/>
      <c r="D167" s="90"/>
      <c r="E167" s="189"/>
      <c r="F167" s="178">
        <f t="shared" si="11"/>
        <v>0</v>
      </c>
      <c r="G167" s="208"/>
    </row>
    <row r="168" spans="1:7" s="40" customFormat="1" ht="22.5" x14ac:dyDescent="0.2">
      <c r="A168" s="128" t="s">
        <v>307</v>
      </c>
      <c r="B168" s="63" t="s">
        <v>27</v>
      </c>
      <c r="C168" s="64" t="s">
        <v>18</v>
      </c>
      <c r="D168" s="60">
        <v>0.7</v>
      </c>
      <c r="E168" s="174"/>
      <c r="F168" s="178">
        <f t="shared" si="11"/>
        <v>0</v>
      </c>
      <c r="G168" s="209"/>
    </row>
    <row r="169" spans="1:7" s="40" customFormat="1" ht="15" customHeight="1" x14ac:dyDescent="0.2">
      <c r="A169" s="128" t="s">
        <v>308</v>
      </c>
      <c r="B169" s="52" t="s">
        <v>93</v>
      </c>
      <c r="C169" s="53" t="s">
        <v>17</v>
      </c>
      <c r="D169" s="49">
        <v>6</v>
      </c>
      <c r="E169" s="159"/>
      <c r="F169" s="178">
        <f t="shared" si="11"/>
        <v>0</v>
      </c>
      <c r="G169" s="167"/>
    </row>
    <row r="170" spans="1:7" s="40" customFormat="1" ht="22.5" x14ac:dyDescent="0.2">
      <c r="A170" s="128" t="s">
        <v>309</v>
      </c>
      <c r="B170" s="52" t="s">
        <v>28</v>
      </c>
      <c r="C170" s="53" t="s">
        <v>37</v>
      </c>
      <c r="D170" s="49">
        <v>4</v>
      </c>
      <c r="E170" s="159"/>
      <c r="F170" s="178">
        <f t="shared" si="11"/>
        <v>0</v>
      </c>
      <c r="G170" s="167"/>
    </row>
    <row r="171" spans="1:7" s="40" customFormat="1" ht="22.5" x14ac:dyDescent="0.2">
      <c r="A171" s="128" t="s">
        <v>310</v>
      </c>
      <c r="B171" s="52" t="s">
        <v>29</v>
      </c>
      <c r="C171" s="53" t="s">
        <v>37</v>
      </c>
      <c r="D171" s="49">
        <v>14</v>
      </c>
      <c r="E171" s="159"/>
      <c r="F171" s="178">
        <f t="shared" si="11"/>
        <v>0</v>
      </c>
      <c r="G171" s="167"/>
    </row>
    <row r="172" spans="1:7" s="40" customFormat="1" ht="13.5" thickBot="1" x14ac:dyDescent="0.25">
      <c r="A172" s="128" t="s">
        <v>311</v>
      </c>
      <c r="B172" s="52" t="s">
        <v>217</v>
      </c>
      <c r="C172" s="53" t="s">
        <v>37</v>
      </c>
      <c r="D172" s="49">
        <v>6</v>
      </c>
      <c r="E172" s="159"/>
      <c r="F172" s="178">
        <f t="shared" si="11"/>
        <v>0</v>
      </c>
      <c r="G172" s="163">
        <f>SUM(F164:F172)</f>
        <v>0</v>
      </c>
    </row>
    <row r="173" spans="1:7" s="5" customFormat="1" ht="5.25" customHeight="1" thickBot="1" x14ac:dyDescent="0.25">
      <c r="A173" s="65"/>
      <c r="B173" s="66"/>
      <c r="C173" s="66"/>
      <c r="D173" s="67"/>
      <c r="E173" s="169"/>
      <c r="F173" s="169"/>
      <c r="G173" s="170"/>
    </row>
    <row r="174" spans="1:7" s="7" customFormat="1" x14ac:dyDescent="0.2">
      <c r="A174" s="16">
        <v>14</v>
      </c>
      <c r="B174" s="6" t="s">
        <v>55</v>
      </c>
      <c r="C174" s="17"/>
      <c r="D174" s="21"/>
      <c r="E174" s="210"/>
      <c r="F174" s="210"/>
      <c r="G174" s="211"/>
    </row>
    <row r="175" spans="1:7" s="148" customFormat="1" x14ac:dyDescent="0.2">
      <c r="A175" s="128" t="s">
        <v>124</v>
      </c>
      <c r="B175" s="52" t="s">
        <v>293</v>
      </c>
      <c r="C175" s="53" t="s">
        <v>17</v>
      </c>
      <c r="D175" s="71">
        <v>19.600000000000001</v>
      </c>
      <c r="E175" s="178"/>
      <c r="F175" s="178">
        <f>E175*D175</f>
        <v>0</v>
      </c>
      <c r="G175" s="206"/>
    </row>
    <row r="176" spans="1:7" s="148" customFormat="1" x14ac:dyDescent="0.2">
      <c r="A176" s="128" t="s">
        <v>253</v>
      </c>
      <c r="B176" s="52" t="s">
        <v>64</v>
      </c>
      <c r="C176" s="53" t="s">
        <v>17</v>
      </c>
      <c r="D176" s="71">
        <f>D177+D178</f>
        <v>1499.96</v>
      </c>
      <c r="E176" s="178"/>
      <c r="F176" s="178">
        <f t="shared" ref="F176:F179" si="12">E176*D176</f>
        <v>0</v>
      </c>
      <c r="G176" s="206"/>
    </row>
    <row r="177" spans="1:7" s="148" customFormat="1" ht="22.5" x14ac:dyDescent="0.2">
      <c r="A177" s="128" t="s">
        <v>219</v>
      </c>
      <c r="B177" s="52" t="s">
        <v>232</v>
      </c>
      <c r="C177" s="53" t="s">
        <v>17</v>
      </c>
      <c r="D177" s="71">
        <v>1024</v>
      </c>
      <c r="E177" s="178"/>
      <c r="F177" s="178">
        <f t="shared" si="12"/>
        <v>0</v>
      </c>
      <c r="G177" s="161"/>
    </row>
    <row r="178" spans="1:7" s="148" customFormat="1" ht="33.75" x14ac:dyDescent="0.2">
      <c r="A178" s="128" t="s">
        <v>220</v>
      </c>
      <c r="B178" s="52" t="s">
        <v>297</v>
      </c>
      <c r="C178" s="53" t="s">
        <v>17</v>
      </c>
      <c r="D178" s="71">
        <v>475.96</v>
      </c>
      <c r="E178" s="178"/>
      <c r="F178" s="178">
        <f t="shared" si="12"/>
        <v>0</v>
      </c>
      <c r="G178" s="161"/>
    </row>
    <row r="179" spans="1:7" s="43" customFormat="1" ht="34.5" thickBot="1" x14ac:dyDescent="0.25">
      <c r="A179" s="128" t="s">
        <v>231</v>
      </c>
      <c r="B179" s="52" t="s">
        <v>67</v>
      </c>
      <c r="C179" s="53" t="s">
        <v>17</v>
      </c>
      <c r="D179" s="71">
        <v>107.71</v>
      </c>
      <c r="E179" s="178"/>
      <c r="F179" s="178">
        <f t="shared" si="12"/>
        <v>0</v>
      </c>
      <c r="G179" s="163">
        <f>SUM(F175:F179)</f>
        <v>0</v>
      </c>
    </row>
    <row r="180" spans="1:7" s="5" customFormat="1" ht="5.25" customHeight="1" thickBot="1" x14ac:dyDescent="0.25">
      <c r="A180" s="68"/>
      <c r="B180" s="69"/>
      <c r="C180" s="69"/>
      <c r="D180" s="70"/>
      <c r="E180" s="164"/>
      <c r="F180" s="164"/>
      <c r="G180" s="165"/>
    </row>
    <row r="181" spans="1:7" s="7" customFormat="1" x14ac:dyDescent="0.2">
      <c r="A181" s="143">
        <v>15</v>
      </c>
      <c r="B181" s="112" t="s">
        <v>56</v>
      </c>
      <c r="C181" s="18"/>
      <c r="D181" s="22"/>
      <c r="E181" s="210"/>
      <c r="F181" s="210"/>
      <c r="G181" s="212"/>
    </row>
    <row r="182" spans="1:7" s="40" customFormat="1" ht="13.5" thickBot="1" x14ac:dyDescent="0.25">
      <c r="A182" s="129" t="s">
        <v>221</v>
      </c>
      <c r="B182" s="58" t="s">
        <v>58</v>
      </c>
      <c r="C182" s="57" t="s">
        <v>17</v>
      </c>
      <c r="D182" s="77">
        <f>D12</f>
        <v>328.14</v>
      </c>
      <c r="E182" s="179"/>
      <c r="F182" s="179">
        <f>E182*D182</f>
        <v>0</v>
      </c>
      <c r="G182" s="213">
        <f>F182</f>
        <v>0</v>
      </c>
    </row>
    <row r="183" spans="1:7" s="5" customFormat="1" ht="5.25" customHeight="1" thickBot="1" x14ac:dyDescent="0.25">
      <c r="A183" s="65"/>
      <c r="B183" s="66"/>
      <c r="C183" s="66"/>
      <c r="D183" s="67"/>
      <c r="E183" s="169"/>
      <c r="F183" s="169"/>
      <c r="G183" s="170"/>
    </row>
    <row r="184" spans="1:7" ht="13.5" thickBot="1" x14ac:dyDescent="0.25">
      <c r="A184" s="30"/>
      <c r="B184" s="23" t="s">
        <v>65</v>
      </c>
      <c r="C184" s="24"/>
      <c r="D184" s="25"/>
      <c r="E184" s="214"/>
      <c r="F184" s="214"/>
      <c r="G184" s="215">
        <f>SUM(G179,G172,G161,G147,G142,G111,G63,G54,G48,G41,G36,G23,G12)</f>
        <v>0</v>
      </c>
    </row>
  </sheetData>
  <mergeCells count="3">
    <mergeCell ref="A6:G6"/>
    <mergeCell ref="A2:G2"/>
    <mergeCell ref="A3:G3"/>
  </mergeCells>
  <phoneticPr fontId="0" type="noConversion"/>
  <pageMargins left="0.78740157480314965" right="0.39370078740157483" top="0.59055118110236227" bottom="0.59055118110236227" header="0.51181102362204722" footer="0.51181102362204722"/>
  <pageSetup paperSize="9" fitToHeight="7" orientation="portrait" r:id="rId1"/>
  <headerFooter alignWithMargins="0">
    <oddFooter>&amp;C
&amp;P/&amp;N</oddFooter>
  </headerFooter>
  <rowBreaks count="1" manualBreakCount="1">
    <brk id="3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ORÇAMENTO</vt:lpstr>
      <vt:lpstr>Plan1</vt:lpstr>
      <vt:lpstr>ORÇAMENTO!Area_de_impressao</vt:lpstr>
      <vt:lpstr>ORÇAMENTO!Titulos_de_impressao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UnidSan</dc:title>
  <dc:creator>AMAVI - ASSOC. MUN. ALTO VALE</dc:creator>
  <cp:lastModifiedBy>win7</cp:lastModifiedBy>
  <cp:lastPrinted>2014-03-16T10:57:52Z</cp:lastPrinted>
  <dcterms:created xsi:type="dcterms:W3CDTF">2001-06-12T17:20:01Z</dcterms:created>
  <dcterms:modified xsi:type="dcterms:W3CDTF">2014-04-04T19:39:45Z</dcterms:modified>
</cp:coreProperties>
</file>